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Воронков Александр\5_УУГ\Проекты для семинара\УУГ в котельной СПГ761.2\"/>
    </mc:Choice>
  </mc:AlternateContent>
  <bookViews>
    <workbookView xWindow="0" yWindow="0" windowWidth="28800" windowHeight="12330" tabRatio="405"/>
  </bookViews>
  <sheets>
    <sheet name="Итоговая спецификация" sheetId="1" r:id="rId1"/>
    <sheet name="Рабочий лист" sheetId="2" r:id="rId2"/>
    <sheet name="Лист1" sheetId="3" r:id="rId3"/>
  </sheets>
  <definedNames>
    <definedName name="_FilterDatabase" localSheetId="1" hidden="1">'Рабочий лист'!$A$1:$I$178</definedName>
    <definedName name="Print_Area" localSheetId="0">'Итоговая спецификация'!$A$1:$AA$100</definedName>
    <definedName name="_xlnm.Print_Area" localSheetId="0">'Итоговая спецификация'!$A$1:$Z$100</definedName>
  </definedNames>
  <calcPr calcId="152511"/>
</workbook>
</file>

<file path=xl/calcChain.xml><?xml version="1.0" encoding="utf-8"?>
<calcChain xmlns="http://schemas.openxmlformats.org/spreadsheetml/2006/main">
  <c r="P48" i="1" l="1"/>
  <c r="P47" i="1"/>
  <c r="P49" i="1" s="1"/>
  <c r="H5" i="1"/>
  <c r="P289" i="1" l="1"/>
  <c r="M289" i="1"/>
  <c r="L289" i="1"/>
  <c r="K289" i="1"/>
  <c r="J289" i="1"/>
  <c r="Q288" i="1"/>
  <c r="E286" i="1"/>
  <c r="Q240" i="1" l="1"/>
  <c r="E238" i="1"/>
  <c r="Q192" i="1"/>
  <c r="E190" i="1"/>
  <c r="Q144" i="1" l="1"/>
  <c r="E142" i="1"/>
  <c r="E94" i="1" l="1"/>
  <c r="AA6" i="1" l="1"/>
  <c r="AA7" i="1" s="1"/>
  <c r="Y54" i="1"/>
  <c r="Y102" i="1" s="1"/>
  <c r="Y150" i="1" s="1"/>
  <c r="Y198" i="1" s="1"/>
  <c r="Y246" i="1" s="1"/>
  <c r="Q96" i="1"/>
  <c r="Y98" i="1"/>
  <c r="H7" i="1"/>
  <c r="J7" i="1"/>
  <c r="G7" i="1"/>
  <c r="J5" i="1"/>
  <c r="T6" i="1"/>
  <c r="T7" i="1"/>
  <c r="I7" i="1"/>
  <c r="G5" i="1"/>
  <c r="S7" i="1"/>
  <c r="T5" i="1"/>
  <c r="V7" i="1"/>
  <c r="V5" i="1"/>
  <c r="R7" i="1"/>
  <c r="G6" i="1"/>
  <c r="J6" i="1"/>
  <c r="N7" i="1"/>
  <c r="N6" i="1"/>
  <c r="S5" i="1"/>
  <c r="V6" i="1"/>
  <c r="H6" i="1"/>
  <c r="N5" i="1"/>
  <c r="I5" i="1"/>
  <c r="R5" i="1"/>
  <c r="AA8" i="1" l="1"/>
  <c r="Y146" i="1"/>
  <c r="I6" i="1"/>
  <c r="S6" i="1"/>
  <c r="R6" i="1"/>
  <c r="Y194" i="1" l="1"/>
  <c r="AA9" i="1"/>
  <c r="J8" i="1"/>
  <c r="S8" i="1"/>
  <c r="N8" i="1"/>
  <c r="R8" i="1"/>
  <c r="G8" i="1"/>
  <c r="T8" i="1"/>
  <c r="H8" i="1"/>
  <c r="I8" i="1"/>
  <c r="V8" i="1"/>
  <c r="Y242" i="1" l="1"/>
  <c r="Y290" i="1" s="1"/>
  <c r="AA10" i="1"/>
  <c r="V9" i="1"/>
  <c r="S9" i="1"/>
  <c r="J9" i="1"/>
  <c r="T9" i="1"/>
  <c r="N10" i="1"/>
  <c r="R9" i="1"/>
  <c r="I10" i="1"/>
  <c r="I9" i="1"/>
  <c r="N9" i="1"/>
  <c r="G9" i="1"/>
  <c r="H9" i="1"/>
  <c r="AA11" i="1" l="1"/>
  <c r="H10" i="1"/>
  <c r="T10" i="1"/>
  <c r="S11" i="1"/>
  <c r="V10" i="1"/>
  <c r="V11" i="1"/>
  <c r="R10" i="1"/>
  <c r="N11" i="1"/>
  <c r="J11" i="1"/>
  <c r="S10" i="1"/>
  <c r="J10" i="1"/>
  <c r="G11" i="1"/>
  <c r="G10" i="1"/>
  <c r="AA12" i="1" l="1"/>
  <c r="I11" i="1"/>
  <c r="V12" i="1"/>
  <c r="S12" i="1"/>
  <c r="H11" i="1"/>
  <c r="R11" i="1"/>
  <c r="T11" i="1"/>
  <c r="J12" i="1"/>
  <c r="G12" i="1"/>
  <c r="AA13" i="1" l="1"/>
  <c r="G13" i="1"/>
  <c r="T12" i="1"/>
  <c r="T13" i="1"/>
  <c r="S13" i="1"/>
  <c r="H13" i="1"/>
  <c r="N12" i="1"/>
  <c r="V13" i="1"/>
  <c r="R13" i="1"/>
  <c r="J13" i="1"/>
  <c r="R12" i="1"/>
  <c r="I12" i="1"/>
  <c r="H12" i="1"/>
  <c r="I13" i="1"/>
  <c r="AA14" i="1" l="1"/>
  <c r="R14" i="1"/>
  <c r="V14" i="1"/>
  <c r="J14" i="1"/>
  <c r="G14" i="1"/>
  <c r="N13" i="1"/>
  <c r="AA15" i="1" l="1"/>
  <c r="V15" i="1"/>
  <c r="S14" i="1"/>
  <c r="T14" i="1"/>
  <c r="I14" i="1"/>
  <c r="N14" i="1"/>
  <c r="J15" i="1"/>
  <c r="R15" i="1"/>
  <c r="G15" i="1"/>
  <c r="S15" i="1"/>
  <c r="H14" i="1"/>
  <c r="AA16" i="1" l="1"/>
  <c r="N15" i="1"/>
  <c r="V16" i="1"/>
  <c r="I15" i="1"/>
  <c r="H15" i="1"/>
  <c r="G16" i="1"/>
  <c r="T15" i="1"/>
  <c r="AA17" i="1" l="1"/>
  <c r="R16" i="1"/>
  <c r="S16" i="1"/>
  <c r="I17" i="1"/>
  <c r="T16" i="1"/>
  <c r="S17" i="1"/>
  <c r="J16" i="1"/>
  <c r="N16" i="1"/>
  <c r="I16" i="1"/>
  <c r="H16" i="1"/>
  <c r="G17" i="1"/>
  <c r="V17" i="1"/>
  <c r="AA18" i="1" l="1"/>
  <c r="T17" i="1"/>
  <c r="R17" i="1"/>
  <c r="H17" i="1"/>
  <c r="J17" i="1"/>
  <c r="N17" i="1"/>
  <c r="H18" i="1"/>
  <c r="I18" i="1"/>
  <c r="AA19" i="1" l="1"/>
  <c r="T18" i="1"/>
  <c r="N19" i="1"/>
  <c r="G18" i="1"/>
  <c r="N18" i="1"/>
  <c r="V18" i="1"/>
  <c r="T19" i="1"/>
  <c r="S18" i="1"/>
  <c r="R19" i="1"/>
  <c r="J19" i="1"/>
  <c r="J18" i="1"/>
  <c r="V19" i="1"/>
  <c r="H19" i="1"/>
  <c r="R18" i="1"/>
  <c r="AA20" i="1" l="1"/>
  <c r="V20" i="1"/>
  <c r="I19" i="1"/>
  <c r="S19" i="1"/>
  <c r="G19" i="1"/>
  <c r="AA21" i="1" l="1"/>
  <c r="G20" i="1"/>
  <c r="V21" i="1"/>
  <c r="T20" i="1"/>
  <c r="S20" i="1"/>
  <c r="I20" i="1"/>
  <c r="H20" i="1"/>
  <c r="N20" i="1"/>
  <c r="R20" i="1"/>
  <c r="J20" i="1"/>
  <c r="AA22" i="1" l="1"/>
  <c r="AA24" i="1" s="1"/>
  <c r="J22" i="1"/>
  <c r="T21" i="1"/>
  <c r="R21" i="1"/>
  <c r="H21" i="1"/>
  <c r="I21" i="1"/>
  <c r="S21" i="1"/>
  <c r="G21" i="1"/>
  <c r="N21" i="1"/>
  <c r="J21" i="1"/>
  <c r="AA26" i="1" l="1"/>
  <c r="R26" i="1"/>
  <c r="S22" i="1"/>
  <c r="R24" i="1"/>
  <c r="H24" i="1"/>
  <c r="H22" i="1"/>
  <c r="T24" i="1"/>
  <c r="J24" i="1"/>
  <c r="H26" i="1"/>
  <c r="V24" i="1"/>
  <c r="G22" i="1"/>
  <c r="N24" i="1"/>
  <c r="T22" i="1"/>
  <c r="I24" i="1"/>
  <c r="I22" i="1"/>
  <c r="J26" i="1"/>
  <c r="R22" i="1"/>
  <c r="G24" i="1"/>
  <c r="V22" i="1"/>
  <c r="S24" i="1"/>
  <c r="S26" i="1"/>
  <c r="N22" i="1"/>
  <c r="AA27" i="1" l="1"/>
  <c r="AA29" i="1" s="1"/>
  <c r="G26" i="1"/>
  <c r="V29" i="1"/>
  <c r="N26" i="1"/>
  <c r="V26" i="1"/>
  <c r="T26" i="1"/>
  <c r="I26" i="1"/>
  <c r="AA30" i="1" l="1"/>
  <c r="AA32" i="1" s="1"/>
  <c r="H27" i="1"/>
  <c r="V27" i="1"/>
  <c r="J32" i="1"/>
  <c r="G27" i="1"/>
  <c r="G32" i="1"/>
  <c r="S29" i="1"/>
  <c r="I27" i="1"/>
  <c r="N29" i="1"/>
  <c r="N27" i="1"/>
  <c r="V32" i="1"/>
  <c r="G29" i="1"/>
  <c r="J27" i="1"/>
  <c r="R27" i="1"/>
  <c r="T27" i="1"/>
  <c r="S27" i="1"/>
  <c r="R29" i="1"/>
  <c r="J29" i="1"/>
  <c r="I29" i="1"/>
  <c r="R30" i="1"/>
  <c r="H29" i="1"/>
  <c r="T29" i="1"/>
  <c r="AA33" i="1" l="1"/>
  <c r="N33" i="1"/>
  <c r="V30" i="1"/>
  <c r="I32" i="1"/>
  <c r="G30" i="1"/>
  <c r="R32" i="1"/>
  <c r="T33" i="1"/>
  <c r="I33" i="1"/>
  <c r="N32" i="1"/>
  <c r="N30" i="1"/>
  <c r="J30" i="1"/>
  <c r="H32" i="1"/>
  <c r="T30" i="1"/>
  <c r="S32" i="1"/>
  <c r="I30" i="1"/>
  <c r="S30" i="1"/>
  <c r="J33" i="1"/>
  <c r="T32" i="1"/>
  <c r="H30" i="1"/>
  <c r="AA34" i="1" l="1"/>
  <c r="H34" i="1"/>
  <c r="V33" i="1"/>
  <c r="R33" i="1"/>
  <c r="G33" i="1"/>
  <c r="H33" i="1"/>
  <c r="S33" i="1"/>
  <c r="AA36" i="1" l="1"/>
  <c r="AA37" i="1" s="1"/>
  <c r="G37" i="1"/>
  <c r="V37" i="1"/>
  <c r="R37" i="1"/>
  <c r="I34" i="1"/>
  <c r="R34" i="1"/>
  <c r="J34" i="1"/>
  <c r="S36" i="1"/>
  <c r="S37" i="1"/>
  <c r="G34" i="1"/>
  <c r="V34" i="1"/>
  <c r="R36" i="1"/>
  <c r="I36" i="1"/>
  <c r="H37" i="1"/>
  <c r="T34" i="1"/>
  <c r="G36" i="1"/>
  <c r="J36" i="1"/>
  <c r="T36" i="1"/>
  <c r="N34" i="1"/>
  <c r="S34" i="1"/>
  <c r="N37" i="1"/>
  <c r="T37" i="1"/>
  <c r="I37" i="1"/>
  <c r="AA38" i="1" l="1"/>
  <c r="J38" i="1"/>
  <c r="N38" i="1"/>
  <c r="V36" i="1"/>
  <c r="S38" i="1"/>
  <c r="H36" i="1"/>
  <c r="T38" i="1"/>
  <c r="H38" i="1"/>
  <c r="N36" i="1"/>
  <c r="J37" i="1"/>
  <c r="G38" i="1"/>
  <c r="R38" i="1"/>
  <c r="AA56" i="1" l="1"/>
  <c r="V38" i="1"/>
  <c r="H56" i="1"/>
  <c r="I38" i="1"/>
  <c r="AA57" i="1" l="1"/>
  <c r="V56" i="1"/>
  <c r="G56" i="1"/>
  <c r="T57" i="1"/>
  <c r="S57" i="1"/>
  <c r="T56" i="1"/>
  <c r="S56" i="1"/>
  <c r="J56" i="1"/>
  <c r="I57" i="1"/>
  <c r="R56" i="1"/>
  <c r="N56" i="1"/>
  <c r="I56" i="1"/>
  <c r="AA58" i="1" l="1"/>
  <c r="N57" i="1"/>
  <c r="I58" i="1"/>
  <c r="H57" i="1"/>
  <c r="V58" i="1"/>
  <c r="G58" i="1"/>
  <c r="T58" i="1"/>
  <c r="J57" i="1"/>
  <c r="G57" i="1"/>
  <c r="R57" i="1"/>
  <c r="N58" i="1"/>
  <c r="S58" i="1"/>
  <c r="J58" i="1"/>
  <c r="V57" i="1"/>
  <c r="H58" i="1"/>
  <c r="AA59" i="1" l="1"/>
  <c r="R58" i="1"/>
  <c r="I59" i="1"/>
  <c r="AA60" i="1" l="1"/>
  <c r="S59" i="1"/>
  <c r="G59" i="1"/>
  <c r="V59" i="1"/>
  <c r="N60" i="1"/>
  <c r="G60" i="1"/>
  <c r="T59" i="1"/>
  <c r="T60" i="1"/>
  <c r="N59" i="1"/>
  <c r="R60" i="1"/>
  <c r="H59" i="1"/>
  <c r="J59" i="1"/>
  <c r="R59" i="1"/>
  <c r="AA61" i="1" l="1"/>
  <c r="J61" i="1"/>
  <c r="I60" i="1"/>
  <c r="H60" i="1"/>
  <c r="S60" i="1"/>
  <c r="J60" i="1"/>
  <c r="N61" i="1"/>
  <c r="V60" i="1"/>
  <c r="AA62" i="1" l="1"/>
  <c r="G61" i="1"/>
  <c r="S61" i="1"/>
  <c r="R61" i="1"/>
  <c r="S62" i="1"/>
  <c r="G62" i="1"/>
  <c r="T61" i="1"/>
  <c r="H61" i="1"/>
  <c r="V62" i="1"/>
  <c r="I62" i="1"/>
  <c r="I61" i="1"/>
  <c r="V61" i="1"/>
  <c r="R62" i="1"/>
  <c r="AA63" i="1" l="1"/>
  <c r="N62" i="1"/>
  <c r="G63" i="1"/>
  <c r="T62" i="1"/>
  <c r="J62" i="1"/>
  <c r="R63" i="1"/>
  <c r="H62" i="1"/>
  <c r="AA64" i="1" l="1"/>
  <c r="T63" i="1"/>
  <c r="S63" i="1"/>
  <c r="I63" i="1"/>
  <c r="V64" i="1"/>
  <c r="N63" i="1"/>
  <c r="H63" i="1"/>
  <c r="J63" i="1"/>
  <c r="N64" i="1"/>
  <c r="R64" i="1"/>
  <c r="V63" i="1"/>
  <c r="I64" i="1"/>
  <c r="AA65" i="1" l="1"/>
  <c r="S65" i="1"/>
  <c r="T64" i="1"/>
  <c r="S64" i="1"/>
  <c r="N65" i="1"/>
  <c r="G64" i="1"/>
  <c r="H65" i="1"/>
  <c r="R65" i="1"/>
  <c r="J64" i="1"/>
  <c r="H64" i="1"/>
  <c r="AA66" i="1" l="1"/>
  <c r="I65" i="1"/>
  <c r="V65" i="1"/>
  <c r="T65" i="1"/>
  <c r="R66" i="1"/>
  <c r="J65" i="1"/>
  <c r="G65" i="1"/>
  <c r="G66" i="1"/>
  <c r="I66" i="1"/>
  <c r="AA67" i="1" l="1"/>
  <c r="J66" i="1"/>
  <c r="T66" i="1"/>
  <c r="S66" i="1"/>
  <c r="I67" i="1"/>
  <c r="H66" i="1"/>
  <c r="J67" i="1"/>
  <c r="V66" i="1"/>
  <c r="G67" i="1"/>
  <c r="H67" i="1"/>
  <c r="V67" i="1"/>
  <c r="R67" i="1"/>
  <c r="N66" i="1"/>
  <c r="AA68" i="1" l="1"/>
  <c r="I68" i="1"/>
  <c r="S67" i="1"/>
  <c r="N67" i="1"/>
  <c r="G68" i="1"/>
  <c r="J68" i="1"/>
  <c r="T67" i="1"/>
  <c r="AA69" i="1" l="1"/>
  <c r="V68" i="1"/>
  <c r="R68" i="1"/>
  <c r="H68" i="1"/>
  <c r="S68" i="1"/>
  <c r="N68" i="1"/>
  <c r="I69" i="1"/>
  <c r="R69" i="1"/>
  <c r="N69" i="1"/>
  <c r="V69" i="1"/>
  <c r="T68" i="1"/>
  <c r="AA70" i="1" l="1"/>
  <c r="T69" i="1"/>
  <c r="H70" i="1"/>
  <c r="H69" i="1"/>
  <c r="S69" i="1"/>
  <c r="G69" i="1"/>
  <c r="J69" i="1"/>
  <c r="AA71" i="1" l="1"/>
  <c r="S71" i="1"/>
  <c r="N70" i="1"/>
  <c r="R70" i="1"/>
  <c r="S70" i="1"/>
  <c r="G71" i="1"/>
  <c r="J71" i="1"/>
  <c r="J70" i="1"/>
  <c r="V70" i="1"/>
  <c r="I70" i="1"/>
  <c r="T70" i="1"/>
  <c r="R71" i="1"/>
  <c r="G70" i="1"/>
  <c r="AA72" i="1" l="1"/>
  <c r="H71" i="1"/>
  <c r="N71" i="1"/>
  <c r="G72" i="1"/>
  <c r="T71" i="1"/>
  <c r="I71" i="1"/>
  <c r="V71" i="1"/>
  <c r="AA73" i="1" l="1"/>
  <c r="R72" i="1"/>
  <c r="S72" i="1"/>
  <c r="N72" i="1"/>
  <c r="T72" i="1"/>
  <c r="R73" i="1"/>
  <c r="H72" i="1"/>
  <c r="V72" i="1"/>
  <c r="I72" i="1"/>
  <c r="J72" i="1"/>
  <c r="AA74" i="1" l="1"/>
  <c r="T73" i="1"/>
  <c r="S73" i="1"/>
  <c r="J74" i="1"/>
  <c r="J73" i="1"/>
  <c r="I73" i="1"/>
  <c r="N73" i="1"/>
  <c r="V73" i="1"/>
  <c r="V74" i="1"/>
  <c r="R74" i="1"/>
  <c r="H73" i="1"/>
  <c r="G74" i="1"/>
  <c r="S74" i="1"/>
  <c r="G73" i="1"/>
  <c r="AA75" i="1" l="1"/>
  <c r="T74" i="1"/>
  <c r="N74" i="1"/>
  <c r="G75" i="1"/>
  <c r="H74" i="1"/>
  <c r="I74" i="1"/>
  <c r="AA76" i="1" l="1"/>
  <c r="S75" i="1"/>
  <c r="H75" i="1"/>
  <c r="N76" i="1"/>
  <c r="R75" i="1"/>
  <c r="V75" i="1"/>
  <c r="I75" i="1"/>
  <c r="S76" i="1"/>
  <c r="I76" i="1"/>
  <c r="J75" i="1"/>
  <c r="J76" i="1"/>
  <c r="T75" i="1"/>
  <c r="N75" i="1"/>
  <c r="AA77" i="1" l="1"/>
  <c r="V76" i="1"/>
  <c r="R76" i="1"/>
  <c r="T76" i="1"/>
  <c r="G76" i="1"/>
  <c r="H76" i="1"/>
  <c r="G77" i="1"/>
  <c r="AA78" i="1" l="1"/>
  <c r="N77" i="1"/>
  <c r="J77" i="1"/>
  <c r="T77" i="1"/>
  <c r="V78" i="1"/>
  <c r="S77" i="1"/>
  <c r="H77" i="1"/>
  <c r="I77" i="1"/>
  <c r="R77" i="1"/>
  <c r="V77" i="1"/>
  <c r="AA79" i="1" l="1"/>
  <c r="J78" i="1"/>
  <c r="T78" i="1"/>
  <c r="J79" i="1"/>
  <c r="S78" i="1"/>
  <c r="R78" i="1"/>
  <c r="G79" i="1"/>
  <c r="S79" i="1"/>
  <c r="H78" i="1"/>
  <c r="I78" i="1"/>
  <c r="N79" i="1"/>
  <c r="G78" i="1"/>
  <c r="R79" i="1"/>
  <c r="N78" i="1"/>
  <c r="V79" i="1"/>
  <c r="AA80" i="1" l="1"/>
  <c r="I79" i="1"/>
  <c r="I80" i="1"/>
  <c r="H79" i="1"/>
  <c r="T79" i="1"/>
  <c r="S80" i="1"/>
  <c r="T80" i="1"/>
  <c r="R80" i="1"/>
  <c r="G80" i="1"/>
  <c r="H80" i="1"/>
  <c r="AA81" i="1" l="1"/>
  <c r="V80" i="1"/>
  <c r="N80" i="1"/>
  <c r="J80" i="1"/>
  <c r="I81" i="1"/>
  <c r="AA82" i="1" l="1"/>
  <c r="H81" i="1"/>
  <c r="R81" i="1"/>
  <c r="V81" i="1"/>
  <c r="N81" i="1"/>
  <c r="J81" i="1"/>
  <c r="G81" i="1"/>
  <c r="N82" i="1"/>
  <c r="S81" i="1"/>
  <c r="T81" i="1"/>
  <c r="AA83" i="1" l="1"/>
  <c r="T83" i="1"/>
  <c r="N83" i="1"/>
  <c r="V82" i="1"/>
  <c r="H83" i="1"/>
  <c r="V83" i="1"/>
  <c r="S83" i="1"/>
  <c r="R82" i="1"/>
  <c r="I83" i="1"/>
  <c r="I82" i="1"/>
  <c r="T82" i="1"/>
  <c r="R83" i="1"/>
  <c r="G83" i="1"/>
  <c r="J82" i="1"/>
  <c r="H82" i="1"/>
  <c r="S82" i="1"/>
  <c r="G82" i="1"/>
  <c r="J83" i="1"/>
  <c r="AA84" i="1" l="1"/>
  <c r="J84" i="1"/>
  <c r="AA86" i="1" l="1"/>
  <c r="R84" i="1"/>
  <c r="H84" i="1"/>
  <c r="J86" i="1"/>
  <c r="T84" i="1"/>
  <c r="I84" i="1"/>
  <c r="S84" i="1"/>
  <c r="N86" i="1"/>
  <c r="N84" i="1"/>
  <c r="V84" i="1"/>
  <c r="G84" i="1"/>
  <c r="AA87" i="1" l="1"/>
  <c r="J87" i="1"/>
  <c r="H86" i="1"/>
  <c r="I86" i="1"/>
  <c r="V87" i="1"/>
  <c r="N87" i="1"/>
  <c r="R86" i="1"/>
  <c r="G86" i="1"/>
  <c r="H87" i="1"/>
  <c r="S87" i="1"/>
  <c r="S86" i="1"/>
  <c r="R87" i="1"/>
  <c r="V86" i="1"/>
  <c r="I87" i="1"/>
  <c r="G87" i="1"/>
  <c r="T86" i="1"/>
  <c r="T87" i="1"/>
  <c r="AA88" i="1" l="1"/>
  <c r="V88" i="1"/>
  <c r="T88" i="1"/>
  <c r="AA90" i="1" l="1"/>
  <c r="I88" i="1"/>
  <c r="R88" i="1"/>
  <c r="J88" i="1"/>
  <c r="H88" i="1"/>
  <c r="G88" i="1"/>
  <c r="N88" i="1"/>
  <c r="S88" i="1"/>
  <c r="N90" i="1"/>
  <c r="AA91" i="1" l="1"/>
  <c r="I90" i="1"/>
  <c r="G90" i="1"/>
  <c r="J90" i="1"/>
  <c r="S90" i="1"/>
  <c r="H91" i="1"/>
  <c r="H90" i="1"/>
  <c r="V91" i="1"/>
  <c r="R90" i="1"/>
  <c r="T90" i="1"/>
  <c r="V90" i="1"/>
  <c r="AA92" i="1" l="1"/>
  <c r="I91" i="1"/>
  <c r="N91" i="1"/>
  <c r="R91" i="1"/>
  <c r="S91" i="1"/>
  <c r="H92" i="1"/>
  <c r="T91" i="1"/>
  <c r="J91" i="1"/>
  <c r="G91" i="1"/>
  <c r="AA93" i="1" l="1"/>
  <c r="S92" i="1"/>
  <c r="G93" i="1"/>
  <c r="V93" i="1"/>
  <c r="T92" i="1"/>
  <c r="N92" i="1"/>
  <c r="G92" i="1"/>
  <c r="J92" i="1"/>
  <c r="I92" i="1"/>
  <c r="V92" i="1"/>
  <c r="R92" i="1"/>
  <c r="T93" i="1"/>
  <c r="H93" i="1"/>
  <c r="AA94" i="1" l="1"/>
  <c r="R93" i="1"/>
  <c r="T94" i="1"/>
  <c r="I94" i="1"/>
  <c r="J94" i="1"/>
  <c r="S93" i="1"/>
  <c r="N93" i="1"/>
  <c r="R94" i="1"/>
  <c r="J93" i="1"/>
  <c r="N94" i="1"/>
  <c r="G94" i="1"/>
  <c r="S94" i="1"/>
  <c r="I93" i="1"/>
  <c r="H94" i="1"/>
  <c r="AA104" i="1" l="1"/>
  <c r="H104" i="1"/>
  <c r="V94" i="1"/>
  <c r="AA105" i="1" l="1"/>
  <c r="J104" i="1"/>
  <c r="R104" i="1"/>
  <c r="T104" i="1"/>
  <c r="V104" i="1"/>
  <c r="I105" i="1"/>
  <c r="S104" i="1"/>
  <c r="G104" i="1"/>
  <c r="I104" i="1"/>
  <c r="N104" i="1"/>
  <c r="AA106" i="1" l="1"/>
  <c r="J105" i="1"/>
  <c r="H106" i="1"/>
  <c r="V105" i="1"/>
  <c r="I106" i="1"/>
  <c r="R105" i="1"/>
  <c r="N105" i="1"/>
  <c r="S105" i="1"/>
  <c r="H105" i="1"/>
  <c r="T105" i="1"/>
  <c r="G105" i="1"/>
  <c r="AA107" i="1" l="1"/>
  <c r="T106" i="1"/>
  <c r="S107" i="1"/>
  <c r="G106" i="1"/>
  <c r="J106" i="1"/>
  <c r="H107" i="1"/>
  <c r="S106" i="1"/>
  <c r="J107" i="1"/>
  <c r="R106" i="1"/>
  <c r="V106" i="1"/>
  <c r="N106" i="1"/>
  <c r="N107" i="1"/>
  <c r="AA108" i="1" l="1"/>
  <c r="G107" i="1"/>
  <c r="I107" i="1"/>
  <c r="R107" i="1"/>
  <c r="J108" i="1"/>
  <c r="V107" i="1"/>
  <c r="AA109" i="1" l="1"/>
  <c r="N109" i="1"/>
  <c r="G109" i="1"/>
  <c r="I109" i="1"/>
  <c r="R108" i="1"/>
  <c r="T108" i="1"/>
  <c r="V108" i="1"/>
  <c r="I108" i="1"/>
  <c r="H108" i="1"/>
  <c r="R109" i="1"/>
  <c r="S108" i="1"/>
  <c r="G108" i="1"/>
  <c r="N108" i="1"/>
  <c r="H109" i="1"/>
  <c r="J109" i="1"/>
  <c r="AA110" i="1" l="1"/>
  <c r="S109" i="1"/>
  <c r="V109" i="1"/>
  <c r="T109" i="1"/>
  <c r="S110" i="1"/>
  <c r="AA111" i="1" l="1"/>
  <c r="S111" i="1"/>
  <c r="G111" i="1"/>
  <c r="G110" i="1"/>
  <c r="R110" i="1"/>
  <c r="N110" i="1"/>
  <c r="I110" i="1"/>
  <c r="V110" i="1"/>
  <c r="I111" i="1"/>
  <c r="H110" i="1"/>
  <c r="J110" i="1"/>
  <c r="T110" i="1"/>
  <c r="J111" i="1"/>
  <c r="AA112" i="1" l="1"/>
  <c r="T112" i="1"/>
  <c r="H111" i="1"/>
  <c r="T111" i="1"/>
  <c r="N111" i="1"/>
  <c r="V111" i="1"/>
  <c r="R111" i="1"/>
  <c r="AA113" i="1" l="1"/>
  <c r="H112" i="1"/>
  <c r="R112" i="1"/>
  <c r="N112" i="1"/>
  <c r="J112" i="1"/>
  <c r="I112" i="1"/>
  <c r="G113" i="1"/>
  <c r="N113" i="1"/>
  <c r="V113" i="1"/>
  <c r="H113" i="1"/>
  <c r="J113" i="1"/>
  <c r="R113" i="1"/>
  <c r="S112" i="1"/>
  <c r="S113" i="1"/>
  <c r="V112" i="1"/>
  <c r="G112" i="1"/>
  <c r="AA114" i="1" l="1"/>
  <c r="I113" i="1"/>
  <c r="J114" i="1"/>
  <c r="T113" i="1"/>
  <c r="G114" i="1"/>
  <c r="AA115" i="1" l="1"/>
  <c r="I114" i="1"/>
  <c r="H114" i="1"/>
  <c r="T114" i="1"/>
  <c r="S114" i="1"/>
  <c r="N114" i="1"/>
  <c r="R114" i="1"/>
  <c r="V114" i="1"/>
  <c r="G115" i="1"/>
  <c r="AA116" i="1" l="1"/>
  <c r="I115" i="1"/>
  <c r="S115" i="1"/>
  <c r="H115" i="1"/>
  <c r="J116" i="1"/>
  <c r="T115" i="1"/>
  <c r="V116" i="1"/>
  <c r="R115" i="1"/>
  <c r="N115" i="1"/>
  <c r="G116" i="1"/>
  <c r="R116" i="1"/>
  <c r="V115" i="1"/>
  <c r="J115" i="1"/>
  <c r="AA117" i="1" l="1"/>
  <c r="G117" i="1"/>
  <c r="H117" i="1"/>
  <c r="S116" i="1"/>
  <c r="T116" i="1"/>
  <c r="I116" i="1"/>
  <c r="N116" i="1"/>
  <c r="H116" i="1"/>
  <c r="AA118" i="1" l="1"/>
  <c r="R117" i="1"/>
  <c r="R118" i="1"/>
  <c r="S118" i="1"/>
  <c r="J117" i="1"/>
  <c r="S117" i="1"/>
  <c r="G118" i="1"/>
  <c r="T117" i="1"/>
  <c r="I117" i="1"/>
  <c r="V117" i="1"/>
  <c r="N117" i="1"/>
  <c r="AA119" i="1" l="1"/>
  <c r="T118" i="1"/>
  <c r="H118" i="1"/>
  <c r="I118" i="1"/>
  <c r="V118" i="1"/>
  <c r="N118" i="1"/>
  <c r="N119" i="1"/>
  <c r="J118" i="1"/>
  <c r="G119" i="1"/>
  <c r="AA120" i="1" l="1"/>
  <c r="R119" i="1"/>
  <c r="H119" i="1"/>
  <c r="G120" i="1"/>
  <c r="S119" i="1"/>
  <c r="I119" i="1"/>
  <c r="T119" i="1"/>
  <c r="V119" i="1"/>
  <c r="J119" i="1"/>
  <c r="AA121" i="1" l="1"/>
  <c r="I120" i="1"/>
  <c r="J120" i="1"/>
  <c r="V120" i="1"/>
  <c r="R120" i="1"/>
  <c r="T120" i="1"/>
  <c r="S120" i="1"/>
  <c r="N120" i="1"/>
  <c r="H120" i="1"/>
  <c r="G121" i="1"/>
  <c r="AA122" i="1" l="1"/>
  <c r="H121" i="1"/>
  <c r="G122" i="1"/>
  <c r="R122" i="1"/>
  <c r="T122" i="1"/>
  <c r="R121" i="1"/>
  <c r="N121" i="1"/>
  <c r="S121" i="1"/>
  <c r="V121" i="1"/>
  <c r="I121" i="1"/>
  <c r="T121" i="1"/>
  <c r="I122" i="1"/>
  <c r="J121" i="1"/>
  <c r="AA123" i="1" l="1"/>
  <c r="H122" i="1"/>
  <c r="N122" i="1"/>
  <c r="V122" i="1"/>
  <c r="G123" i="1"/>
  <c r="S122" i="1"/>
  <c r="J122" i="1"/>
  <c r="AA124" i="1" l="1"/>
  <c r="T123" i="1"/>
  <c r="J123" i="1"/>
  <c r="V123" i="1"/>
  <c r="N124" i="1"/>
  <c r="S123" i="1"/>
  <c r="G124" i="1"/>
  <c r="R123" i="1"/>
  <c r="R124" i="1"/>
  <c r="I123" i="1"/>
  <c r="N123" i="1"/>
  <c r="S124" i="1"/>
  <c r="H123" i="1"/>
  <c r="I124" i="1"/>
  <c r="AA125" i="1" l="1"/>
  <c r="H124" i="1"/>
  <c r="T125" i="1"/>
  <c r="I125" i="1"/>
  <c r="H125" i="1"/>
  <c r="N125" i="1"/>
  <c r="J124" i="1"/>
  <c r="V124" i="1"/>
  <c r="V125" i="1"/>
  <c r="T124" i="1"/>
  <c r="AA126" i="1" l="1"/>
  <c r="G125" i="1"/>
  <c r="S125" i="1"/>
  <c r="J125" i="1"/>
  <c r="R125" i="1"/>
  <c r="S126" i="1"/>
  <c r="AA127" i="1" l="1"/>
  <c r="I126" i="1"/>
  <c r="T126" i="1"/>
  <c r="J126" i="1"/>
  <c r="H126" i="1"/>
  <c r="G126" i="1"/>
  <c r="R127" i="1"/>
  <c r="T127" i="1"/>
  <c r="N126" i="1"/>
  <c r="R126" i="1"/>
  <c r="V126" i="1"/>
  <c r="AA128" i="1" l="1"/>
  <c r="H128" i="1"/>
  <c r="I128" i="1"/>
  <c r="S128" i="1"/>
  <c r="G128" i="1"/>
  <c r="I127" i="1"/>
  <c r="S127" i="1"/>
  <c r="H127" i="1"/>
  <c r="V128" i="1"/>
  <c r="N128" i="1"/>
  <c r="J128" i="1"/>
  <c r="J127" i="1"/>
  <c r="N127" i="1"/>
  <c r="G127" i="1"/>
  <c r="R128" i="1"/>
  <c r="V127" i="1"/>
  <c r="T128" i="1"/>
  <c r="AA129" i="1" l="1"/>
  <c r="H129" i="1"/>
  <c r="S129" i="1"/>
  <c r="AA130" i="1" l="1"/>
  <c r="G130" i="1"/>
  <c r="J130" i="1"/>
  <c r="R129" i="1"/>
  <c r="T129" i="1"/>
  <c r="N129" i="1"/>
  <c r="I130" i="1"/>
  <c r="V129" i="1"/>
  <c r="I129" i="1"/>
  <c r="J129" i="1"/>
  <c r="G129" i="1"/>
  <c r="AA131" i="1" l="1"/>
  <c r="H130" i="1"/>
  <c r="T130" i="1"/>
  <c r="J131" i="1"/>
  <c r="G131" i="1"/>
  <c r="N130" i="1"/>
  <c r="S130" i="1"/>
  <c r="V130" i="1"/>
  <c r="V131" i="1"/>
  <c r="R130" i="1"/>
  <c r="AA132" i="1" l="1"/>
  <c r="R131" i="1"/>
  <c r="T131" i="1"/>
  <c r="G132" i="1"/>
  <c r="S131" i="1"/>
  <c r="H131" i="1"/>
  <c r="H132" i="1"/>
  <c r="J132" i="1"/>
  <c r="N131" i="1"/>
  <c r="R132" i="1"/>
  <c r="I131" i="1"/>
  <c r="AA134" i="1" l="1"/>
  <c r="I132" i="1"/>
  <c r="S132" i="1"/>
  <c r="V132" i="1"/>
  <c r="T132" i="1"/>
  <c r="R134" i="1"/>
  <c r="N132" i="1"/>
  <c r="AA135" i="1" l="1"/>
  <c r="H134" i="1"/>
  <c r="I134" i="1"/>
  <c r="T135" i="1"/>
  <c r="H135" i="1"/>
  <c r="S134" i="1"/>
  <c r="G134" i="1"/>
  <c r="J134" i="1"/>
  <c r="N134" i="1"/>
  <c r="V134" i="1"/>
  <c r="N135" i="1"/>
  <c r="T134" i="1"/>
  <c r="AA136" i="1" l="1"/>
  <c r="S135" i="1"/>
  <c r="R135" i="1"/>
  <c r="J135" i="1"/>
  <c r="G135" i="1"/>
  <c r="I136" i="1"/>
  <c r="I135" i="1"/>
  <c r="V135" i="1"/>
  <c r="AA138" i="1" l="1"/>
  <c r="H136" i="1"/>
  <c r="S136" i="1"/>
  <c r="N136" i="1"/>
  <c r="R136" i="1"/>
  <c r="R138" i="1"/>
  <c r="T136" i="1"/>
  <c r="I138" i="1"/>
  <c r="G136" i="1"/>
  <c r="G138" i="1"/>
  <c r="J136" i="1"/>
  <c r="V136" i="1"/>
  <c r="AA139" i="1" l="1"/>
  <c r="T139" i="1"/>
  <c r="T138" i="1"/>
  <c r="S139" i="1"/>
  <c r="N138" i="1"/>
  <c r="S138" i="1"/>
  <c r="H138" i="1"/>
  <c r="I139" i="1"/>
  <c r="G139" i="1"/>
  <c r="N139" i="1"/>
  <c r="V138" i="1"/>
  <c r="J139" i="1"/>
  <c r="H139" i="1"/>
  <c r="J138" i="1"/>
  <c r="AA140" i="1" l="1"/>
  <c r="J140" i="1"/>
  <c r="R139" i="1"/>
  <c r="N140" i="1"/>
  <c r="V140" i="1"/>
  <c r="S140" i="1"/>
  <c r="T140" i="1"/>
  <c r="G140" i="1"/>
  <c r="H140" i="1"/>
  <c r="R140" i="1"/>
  <c r="AA141" i="1" l="1"/>
  <c r="I140" i="1"/>
  <c r="S141" i="1"/>
  <c r="I141" i="1"/>
  <c r="V141" i="1"/>
  <c r="T141" i="1"/>
  <c r="AA142" i="1" l="1"/>
  <c r="AA152" i="1" s="1"/>
  <c r="H141" i="1"/>
  <c r="I152" i="1"/>
  <c r="N141" i="1"/>
  <c r="R141" i="1"/>
  <c r="R142" i="1"/>
  <c r="R152" i="1"/>
  <c r="G142" i="1"/>
  <c r="J141" i="1"/>
  <c r="H152" i="1"/>
  <c r="G141" i="1"/>
  <c r="T142" i="1"/>
  <c r="G152" i="1"/>
  <c r="AA153" i="1" l="1"/>
  <c r="S142" i="1"/>
  <c r="I142" i="1"/>
  <c r="S152" i="1"/>
  <c r="N152" i="1"/>
  <c r="V142" i="1"/>
  <c r="T152" i="1"/>
  <c r="N142" i="1"/>
  <c r="R153" i="1"/>
  <c r="V152" i="1"/>
  <c r="H142" i="1"/>
  <c r="J142" i="1"/>
  <c r="J152" i="1"/>
  <c r="AA154" i="1" l="1"/>
  <c r="V153" i="1"/>
  <c r="H153" i="1"/>
  <c r="I153" i="1"/>
  <c r="N153" i="1"/>
  <c r="G153" i="1"/>
  <c r="T153" i="1"/>
  <c r="J153" i="1"/>
  <c r="S153" i="1"/>
  <c r="R154" i="1"/>
  <c r="AA155" i="1" l="1"/>
  <c r="G154" i="1"/>
  <c r="I154" i="1"/>
  <c r="N154" i="1"/>
  <c r="H154" i="1"/>
  <c r="V154" i="1"/>
  <c r="S154" i="1"/>
  <c r="J154" i="1"/>
  <c r="T154" i="1"/>
  <c r="S155" i="1"/>
  <c r="AA156" i="1" l="1"/>
  <c r="S156" i="1"/>
  <c r="N155" i="1"/>
  <c r="J156" i="1"/>
  <c r="T155" i="1"/>
  <c r="J155" i="1"/>
  <c r="H155" i="1"/>
  <c r="V155" i="1"/>
  <c r="R155" i="1"/>
  <c r="I155" i="1"/>
  <c r="G155" i="1"/>
  <c r="AA157" i="1" l="1"/>
  <c r="I156" i="1"/>
  <c r="G156" i="1"/>
  <c r="T156" i="1"/>
  <c r="H156" i="1"/>
  <c r="V156" i="1"/>
  <c r="S157" i="1"/>
  <c r="R156" i="1"/>
  <c r="N156" i="1"/>
  <c r="AA158" i="1" l="1"/>
  <c r="I158" i="1"/>
  <c r="T157" i="1"/>
  <c r="R157" i="1"/>
  <c r="V157" i="1"/>
  <c r="I157" i="1"/>
  <c r="N157" i="1"/>
  <c r="G158" i="1"/>
  <c r="H157" i="1"/>
  <c r="G157" i="1"/>
  <c r="J157" i="1"/>
  <c r="AA159" i="1" l="1"/>
  <c r="S158" i="1"/>
  <c r="G159" i="1"/>
  <c r="V158" i="1"/>
  <c r="I159" i="1"/>
  <c r="N158" i="1"/>
  <c r="R158" i="1"/>
  <c r="H158" i="1"/>
  <c r="T158" i="1"/>
  <c r="J159" i="1"/>
  <c r="J158" i="1"/>
  <c r="AA160" i="1" l="1"/>
  <c r="N160" i="1"/>
  <c r="V159" i="1"/>
  <c r="R159" i="1"/>
  <c r="H159" i="1"/>
  <c r="V160" i="1"/>
  <c r="S159" i="1"/>
  <c r="S160" i="1"/>
  <c r="G160" i="1"/>
  <c r="T159" i="1"/>
  <c r="N159" i="1"/>
  <c r="AA161" i="1" l="1"/>
  <c r="H160" i="1"/>
  <c r="I160" i="1"/>
  <c r="I161" i="1"/>
  <c r="R160" i="1"/>
  <c r="J160" i="1"/>
  <c r="T160" i="1"/>
  <c r="AA162" i="1" l="1"/>
  <c r="G161" i="1"/>
  <c r="I162" i="1"/>
  <c r="R161" i="1"/>
  <c r="H162" i="1"/>
  <c r="G162" i="1"/>
  <c r="S161" i="1"/>
  <c r="T161" i="1"/>
  <c r="R162" i="1"/>
  <c r="V161" i="1"/>
  <c r="J161" i="1"/>
  <c r="H161" i="1"/>
  <c r="N161" i="1"/>
  <c r="T162" i="1"/>
  <c r="AA163" i="1" l="1"/>
  <c r="G163" i="1"/>
  <c r="V162" i="1"/>
  <c r="S163" i="1"/>
  <c r="N162" i="1"/>
  <c r="I163" i="1"/>
  <c r="J163" i="1"/>
  <c r="T163" i="1"/>
  <c r="S162" i="1"/>
  <c r="H163" i="1"/>
  <c r="V163" i="1"/>
  <c r="N163" i="1"/>
  <c r="J162" i="1"/>
  <c r="AA164" i="1" l="1"/>
  <c r="H164" i="1"/>
  <c r="V164" i="1"/>
  <c r="R164" i="1"/>
  <c r="R163" i="1"/>
  <c r="AA165" i="1" l="1"/>
  <c r="R165" i="1"/>
  <c r="S164" i="1"/>
  <c r="N164" i="1"/>
  <c r="I164" i="1"/>
  <c r="T164" i="1"/>
  <c r="G164" i="1"/>
  <c r="J164" i="1"/>
  <c r="AA166" i="1" l="1"/>
  <c r="R166" i="1"/>
  <c r="J165" i="1"/>
  <c r="G166" i="1"/>
  <c r="H166" i="1"/>
  <c r="G165" i="1"/>
  <c r="H165" i="1"/>
  <c r="I165" i="1"/>
  <c r="T166" i="1"/>
  <c r="T165" i="1"/>
  <c r="V165" i="1"/>
  <c r="V166" i="1"/>
  <c r="N165" i="1"/>
  <c r="I166" i="1"/>
  <c r="S165" i="1"/>
  <c r="AA167" i="1" l="1"/>
  <c r="J166" i="1"/>
  <c r="N166" i="1"/>
  <c r="S166" i="1"/>
  <c r="S167" i="1"/>
  <c r="AA168" i="1" l="1"/>
  <c r="N167" i="1"/>
  <c r="V167" i="1"/>
  <c r="H168" i="1"/>
  <c r="I167" i="1"/>
  <c r="N168" i="1"/>
  <c r="T167" i="1"/>
  <c r="T168" i="1"/>
  <c r="G167" i="1"/>
  <c r="H167" i="1"/>
  <c r="J167" i="1"/>
  <c r="R167" i="1"/>
  <c r="G168" i="1"/>
  <c r="AA169" i="1" l="1"/>
  <c r="S168" i="1"/>
  <c r="I169" i="1"/>
  <c r="R168" i="1"/>
  <c r="I168" i="1"/>
  <c r="J168" i="1"/>
  <c r="V168" i="1"/>
  <c r="AA170" i="1" l="1"/>
  <c r="V169" i="1"/>
  <c r="R169" i="1"/>
  <c r="J169" i="1"/>
  <c r="N169" i="1"/>
  <c r="G169" i="1"/>
  <c r="S169" i="1"/>
  <c r="H169" i="1"/>
  <c r="T169" i="1"/>
  <c r="G170" i="1"/>
  <c r="AA171" i="1" l="1"/>
  <c r="N170" i="1"/>
  <c r="S171" i="1"/>
  <c r="V170" i="1"/>
  <c r="I170" i="1"/>
  <c r="S170" i="1"/>
  <c r="J170" i="1"/>
  <c r="R170" i="1"/>
  <c r="G171" i="1"/>
  <c r="H170" i="1"/>
  <c r="T170" i="1"/>
  <c r="V171" i="1"/>
  <c r="AA172" i="1" l="1"/>
  <c r="T171" i="1"/>
  <c r="G172" i="1"/>
  <c r="R171" i="1"/>
  <c r="I171" i="1"/>
  <c r="J171" i="1"/>
  <c r="H171" i="1"/>
  <c r="S172" i="1"/>
  <c r="N171" i="1"/>
  <c r="AA173" i="1" l="1"/>
  <c r="H172" i="1"/>
  <c r="R173" i="1"/>
  <c r="V172" i="1"/>
  <c r="T173" i="1"/>
  <c r="N172" i="1"/>
  <c r="R172" i="1"/>
  <c r="I173" i="1"/>
  <c r="I172" i="1"/>
  <c r="G173" i="1"/>
  <c r="H173" i="1"/>
  <c r="J172" i="1"/>
  <c r="S173" i="1"/>
  <c r="V173" i="1"/>
  <c r="J173" i="1"/>
  <c r="T172" i="1"/>
  <c r="AA174" i="1" l="1"/>
  <c r="N173" i="1"/>
  <c r="N174" i="1"/>
  <c r="AA175" i="1" l="1"/>
  <c r="V174" i="1"/>
  <c r="I174" i="1"/>
  <c r="G174" i="1"/>
  <c r="H174" i="1"/>
  <c r="S174" i="1"/>
  <c r="T174" i="1"/>
  <c r="J175" i="1"/>
  <c r="G175" i="1"/>
  <c r="R174" i="1"/>
  <c r="J174" i="1"/>
  <c r="AA176" i="1" l="1"/>
  <c r="S175" i="1"/>
  <c r="V175" i="1"/>
  <c r="R175" i="1"/>
  <c r="T175" i="1"/>
  <c r="N175" i="1"/>
  <c r="H175" i="1"/>
  <c r="T176" i="1"/>
  <c r="I175" i="1"/>
  <c r="S176" i="1"/>
  <c r="AA177" i="1" l="1"/>
  <c r="G176" i="1"/>
  <c r="N176" i="1"/>
  <c r="R176" i="1"/>
  <c r="I176" i="1"/>
  <c r="V176" i="1"/>
  <c r="H176" i="1"/>
  <c r="V177" i="1"/>
  <c r="J176" i="1"/>
  <c r="AA178" i="1" l="1"/>
  <c r="H177" i="1"/>
  <c r="G178" i="1"/>
  <c r="R177" i="1"/>
  <c r="S177" i="1"/>
  <c r="T178" i="1"/>
  <c r="I177" i="1"/>
  <c r="T177" i="1"/>
  <c r="J177" i="1"/>
  <c r="N177" i="1"/>
  <c r="G177" i="1"/>
  <c r="AA179" i="1" l="1"/>
  <c r="H179" i="1"/>
  <c r="N178" i="1"/>
  <c r="R178" i="1"/>
  <c r="J179" i="1"/>
  <c r="V178" i="1"/>
  <c r="I178" i="1"/>
  <c r="H178" i="1"/>
  <c r="N179" i="1"/>
  <c r="S178" i="1"/>
  <c r="J178" i="1"/>
  <c r="AA180" i="1" l="1"/>
  <c r="R179" i="1"/>
  <c r="I180" i="1"/>
  <c r="T179" i="1"/>
  <c r="I179" i="1"/>
  <c r="G179" i="1"/>
  <c r="V179" i="1"/>
  <c r="S180" i="1"/>
  <c r="H180" i="1"/>
  <c r="S179" i="1"/>
  <c r="J180" i="1"/>
  <c r="AA182" i="1" l="1"/>
  <c r="V180" i="1"/>
  <c r="T180" i="1"/>
  <c r="N180" i="1"/>
  <c r="G180" i="1"/>
  <c r="R180" i="1"/>
  <c r="H182" i="1"/>
  <c r="AA183" i="1" l="1"/>
  <c r="V182" i="1"/>
  <c r="S182" i="1"/>
  <c r="I182" i="1"/>
  <c r="R182" i="1"/>
  <c r="T182" i="1"/>
  <c r="N182" i="1"/>
  <c r="J183" i="1"/>
  <c r="G182" i="1"/>
  <c r="J182" i="1"/>
  <c r="AA184" i="1" l="1"/>
  <c r="T184" i="1"/>
  <c r="N184" i="1"/>
  <c r="S183" i="1"/>
  <c r="N183" i="1"/>
  <c r="S184" i="1"/>
  <c r="R184" i="1"/>
  <c r="G183" i="1"/>
  <c r="I183" i="1"/>
  <c r="R183" i="1"/>
  <c r="H183" i="1"/>
  <c r="V183" i="1"/>
  <c r="T183" i="1"/>
  <c r="AA186" i="1" l="1"/>
  <c r="J186" i="1"/>
  <c r="J184" i="1"/>
  <c r="H184" i="1"/>
  <c r="V184" i="1"/>
  <c r="I184" i="1"/>
  <c r="G184" i="1"/>
  <c r="AA187" i="1" l="1"/>
  <c r="R187" i="1"/>
  <c r="T186" i="1"/>
  <c r="V186" i="1"/>
  <c r="G186" i="1"/>
  <c r="I186" i="1"/>
  <c r="H186" i="1"/>
  <c r="R186" i="1"/>
  <c r="N186" i="1"/>
  <c r="S186" i="1"/>
  <c r="AA188" i="1" l="1"/>
  <c r="N187" i="1"/>
  <c r="S188" i="1"/>
  <c r="T187" i="1"/>
  <c r="G187" i="1"/>
  <c r="J188" i="1"/>
  <c r="I187" i="1"/>
  <c r="S187" i="1"/>
  <c r="H187" i="1"/>
  <c r="J187" i="1"/>
  <c r="AA189" i="1" l="1"/>
  <c r="V188" i="1"/>
  <c r="N188" i="1"/>
  <c r="I188" i="1"/>
  <c r="H188" i="1"/>
  <c r="R188" i="1"/>
  <c r="R189" i="1"/>
  <c r="T188" i="1"/>
  <c r="G188" i="1"/>
  <c r="AA190" i="1" l="1"/>
  <c r="H189" i="1"/>
  <c r="V190" i="1"/>
  <c r="N189" i="1"/>
  <c r="T190" i="1"/>
  <c r="H190" i="1"/>
  <c r="T189" i="1"/>
  <c r="N190" i="1"/>
  <c r="R190" i="1"/>
  <c r="S189" i="1"/>
  <c r="I189" i="1"/>
  <c r="G190" i="1"/>
  <c r="V189" i="1"/>
  <c r="G189" i="1"/>
  <c r="J189" i="1"/>
  <c r="S190" i="1"/>
  <c r="I190" i="1"/>
  <c r="AA200" i="1" l="1"/>
  <c r="R200" i="1"/>
  <c r="J190" i="1"/>
  <c r="N200" i="1"/>
  <c r="AA201" i="1" l="1"/>
  <c r="H200" i="1"/>
  <c r="J200" i="1"/>
  <c r="G200" i="1"/>
  <c r="H201" i="1"/>
  <c r="I200" i="1"/>
  <c r="V200" i="1"/>
  <c r="I201" i="1"/>
  <c r="T200" i="1"/>
  <c r="S201" i="1"/>
  <c r="G201" i="1"/>
  <c r="S200" i="1"/>
  <c r="V201" i="1"/>
  <c r="AA202" i="1" l="1"/>
  <c r="R201" i="1"/>
  <c r="N201" i="1"/>
  <c r="T202" i="1"/>
  <c r="J201" i="1"/>
  <c r="T201" i="1"/>
  <c r="AA203" i="1" l="1"/>
  <c r="V202" i="1"/>
  <c r="G202" i="1"/>
  <c r="J202" i="1"/>
  <c r="J203" i="1"/>
  <c r="N203" i="1"/>
  <c r="H202" i="1"/>
  <c r="N202" i="1"/>
  <c r="H203" i="1"/>
  <c r="S202" i="1"/>
  <c r="I203" i="1"/>
  <c r="R202" i="1"/>
  <c r="I202" i="1"/>
  <c r="AA204" i="1" l="1"/>
  <c r="T203" i="1"/>
  <c r="G203" i="1"/>
  <c r="R204" i="1"/>
  <c r="V203" i="1"/>
  <c r="R203" i="1"/>
  <c r="S203" i="1"/>
  <c r="AA205" i="1" l="1"/>
  <c r="N204" i="1"/>
  <c r="I204" i="1"/>
  <c r="J204" i="1"/>
  <c r="J205" i="1"/>
  <c r="H205" i="1"/>
  <c r="S204" i="1"/>
  <c r="H204" i="1"/>
  <c r="G204" i="1"/>
  <c r="T204" i="1"/>
  <c r="N205" i="1"/>
  <c r="V204" i="1"/>
  <c r="AA206" i="1" l="1"/>
  <c r="G205" i="1"/>
  <c r="V205" i="1"/>
  <c r="H206" i="1"/>
  <c r="R206" i="1"/>
  <c r="I205" i="1"/>
  <c r="R205" i="1"/>
  <c r="T205" i="1"/>
  <c r="S205" i="1"/>
  <c r="AA207" i="1" l="1"/>
  <c r="G207" i="1"/>
  <c r="G206" i="1"/>
  <c r="T206" i="1"/>
  <c r="N206" i="1"/>
  <c r="V206" i="1"/>
  <c r="J206" i="1"/>
  <c r="S206" i="1"/>
  <c r="I206" i="1"/>
  <c r="AA208" i="1" l="1"/>
  <c r="H207" i="1"/>
  <c r="J207" i="1"/>
  <c r="V208" i="1"/>
  <c r="I207" i="1"/>
  <c r="S207" i="1"/>
  <c r="R207" i="1"/>
  <c r="T207" i="1"/>
  <c r="V207" i="1"/>
  <c r="N207" i="1"/>
  <c r="AA209" i="1" l="1"/>
  <c r="G208" i="1"/>
  <c r="H208" i="1"/>
  <c r="J208" i="1"/>
  <c r="S208" i="1"/>
  <c r="I208" i="1"/>
  <c r="R208" i="1"/>
  <c r="N208" i="1"/>
  <c r="T208" i="1"/>
  <c r="R209" i="1"/>
  <c r="AA210" i="1" l="1"/>
  <c r="J209" i="1"/>
  <c r="T209" i="1"/>
  <c r="S209" i="1"/>
  <c r="V209" i="1"/>
  <c r="G209" i="1"/>
  <c r="H210" i="1"/>
  <c r="N209" i="1"/>
  <c r="H209" i="1"/>
  <c r="I209" i="1"/>
  <c r="AA211" i="1" l="1"/>
  <c r="N211" i="1"/>
  <c r="R210" i="1"/>
  <c r="G210" i="1"/>
  <c r="V210" i="1"/>
  <c r="G211" i="1"/>
  <c r="T211" i="1"/>
  <c r="S210" i="1"/>
  <c r="S211" i="1"/>
  <c r="H211" i="1"/>
  <c r="R211" i="1"/>
  <c r="I210" i="1"/>
  <c r="V211" i="1"/>
  <c r="T210" i="1"/>
  <c r="J210" i="1"/>
  <c r="N210" i="1"/>
  <c r="AA212" i="1" l="1"/>
  <c r="I211" i="1"/>
  <c r="V212" i="1"/>
  <c r="J211" i="1"/>
  <c r="AA213" i="1" l="1"/>
  <c r="I212" i="1"/>
  <c r="S212" i="1"/>
  <c r="H212" i="1"/>
  <c r="H213" i="1"/>
  <c r="G212" i="1"/>
  <c r="J212" i="1"/>
  <c r="N212" i="1"/>
  <c r="T212" i="1"/>
  <c r="R213" i="1"/>
  <c r="G213" i="1"/>
  <c r="R212" i="1"/>
  <c r="AA214" i="1" l="1"/>
  <c r="T214" i="1"/>
  <c r="V213" i="1"/>
  <c r="N213" i="1"/>
  <c r="J213" i="1"/>
  <c r="I213" i="1"/>
  <c r="G214" i="1"/>
  <c r="T213" i="1"/>
  <c r="S213" i="1"/>
  <c r="AA215" i="1" l="1"/>
  <c r="G215" i="1"/>
  <c r="R215" i="1"/>
  <c r="V215" i="1"/>
  <c r="S214" i="1"/>
  <c r="N215" i="1"/>
  <c r="N214" i="1"/>
  <c r="I214" i="1"/>
  <c r="V214" i="1"/>
  <c r="R214" i="1"/>
  <c r="H214" i="1"/>
  <c r="J215" i="1"/>
  <c r="J214" i="1"/>
  <c r="AA216" i="1" l="1"/>
  <c r="T215" i="1"/>
  <c r="R216" i="1"/>
  <c r="N216" i="1"/>
  <c r="H215" i="1"/>
  <c r="I216" i="1"/>
  <c r="S215" i="1"/>
  <c r="H216" i="1"/>
  <c r="I215" i="1"/>
  <c r="AA217" i="1" l="1"/>
  <c r="S216" i="1"/>
  <c r="J217" i="1"/>
  <c r="T216" i="1"/>
  <c r="G217" i="1"/>
  <c r="J216" i="1"/>
  <c r="G216" i="1"/>
  <c r="V216" i="1"/>
  <c r="AA218" i="1" l="1"/>
  <c r="R217" i="1"/>
  <c r="V217" i="1"/>
  <c r="I218" i="1"/>
  <c r="S217" i="1"/>
  <c r="N217" i="1"/>
  <c r="J218" i="1"/>
  <c r="T217" i="1"/>
  <c r="H217" i="1"/>
  <c r="G218" i="1"/>
  <c r="I217" i="1"/>
  <c r="S218" i="1"/>
  <c r="AA219" i="1" l="1"/>
  <c r="N218" i="1"/>
  <c r="S219" i="1"/>
  <c r="R218" i="1"/>
  <c r="T218" i="1"/>
  <c r="H218" i="1"/>
  <c r="V218" i="1"/>
  <c r="AA220" i="1" l="1"/>
  <c r="G219" i="1"/>
  <c r="N219" i="1"/>
  <c r="H219" i="1"/>
  <c r="I220" i="1"/>
  <c r="J219" i="1"/>
  <c r="T220" i="1"/>
  <c r="V219" i="1"/>
  <c r="T219" i="1"/>
  <c r="R220" i="1"/>
  <c r="R219" i="1"/>
  <c r="I219" i="1"/>
  <c r="AA221" i="1" l="1"/>
  <c r="I221" i="1"/>
  <c r="J220" i="1"/>
  <c r="V220" i="1"/>
  <c r="G220" i="1"/>
  <c r="H220" i="1"/>
  <c r="N220" i="1"/>
  <c r="S220" i="1"/>
  <c r="AA222" i="1" l="1"/>
  <c r="J221" i="1"/>
  <c r="S221" i="1"/>
  <c r="H222" i="1"/>
  <c r="R221" i="1"/>
  <c r="G221" i="1"/>
  <c r="V221" i="1"/>
  <c r="N221" i="1"/>
  <c r="T221" i="1"/>
  <c r="H221" i="1"/>
  <c r="AA223" i="1" l="1"/>
  <c r="V222" i="1"/>
  <c r="T222" i="1"/>
  <c r="N222" i="1"/>
  <c r="S222" i="1"/>
  <c r="J222" i="1"/>
  <c r="I222" i="1"/>
  <c r="G222" i="1"/>
  <c r="R222" i="1"/>
  <c r="G223" i="1"/>
  <c r="AA224" i="1" l="1"/>
  <c r="N223" i="1"/>
  <c r="N224" i="1"/>
  <c r="J223" i="1"/>
  <c r="V223" i="1"/>
  <c r="S223" i="1"/>
  <c r="I223" i="1"/>
  <c r="T223" i="1"/>
  <c r="H223" i="1"/>
  <c r="R223" i="1"/>
  <c r="AA225" i="1" l="1"/>
  <c r="V224" i="1"/>
  <c r="T224" i="1"/>
  <c r="G224" i="1"/>
  <c r="I225" i="1"/>
  <c r="H224" i="1"/>
  <c r="R225" i="1"/>
  <c r="R224" i="1"/>
  <c r="S225" i="1"/>
  <c r="J225" i="1"/>
  <c r="N225" i="1"/>
  <c r="I224" i="1"/>
  <c r="J224" i="1"/>
  <c r="V225" i="1"/>
  <c r="S224" i="1"/>
  <c r="G225" i="1"/>
  <c r="T225" i="1"/>
  <c r="H225" i="1"/>
  <c r="AA226" i="1" l="1"/>
  <c r="S226" i="1"/>
  <c r="AA227" i="1" l="1"/>
  <c r="N226" i="1"/>
  <c r="R227" i="1"/>
  <c r="J226" i="1"/>
  <c r="I226" i="1"/>
  <c r="T226" i="1"/>
  <c r="G226" i="1"/>
  <c r="R226" i="1"/>
  <c r="H226" i="1"/>
  <c r="V226" i="1"/>
  <c r="AA228" i="1" l="1"/>
  <c r="T227" i="1"/>
  <c r="I227" i="1"/>
  <c r="V227" i="1"/>
  <c r="H227" i="1"/>
  <c r="G227" i="1"/>
  <c r="S227" i="1"/>
  <c r="N228" i="1"/>
  <c r="J227" i="1"/>
  <c r="N227" i="1"/>
  <c r="AA230" i="1" l="1"/>
  <c r="G228" i="1"/>
  <c r="I228" i="1"/>
  <c r="T228" i="1"/>
  <c r="J230" i="1"/>
  <c r="V228" i="1"/>
  <c r="J228" i="1"/>
  <c r="S228" i="1"/>
  <c r="R228" i="1"/>
  <c r="H228" i="1"/>
  <c r="AA231" i="1" l="1"/>
  <c r="R230" i="1"/>
  <c r="I230" i="1"/>
  <c r="S230" i="1"/>
  <c r="T230" i="1"/>
  <c r="S231" i="1"/>
  <c r="G230" i="1"/>
  <c r="N230" i="1"/>
  <c r="V230" i="1"/>
  <c r="J231" i="1"/>
  <c r="H230" i="1"/>
  <c r="AA232" i="1" l="1"/>
  <c r="N231" i="1"/>
  <c r="S232" i="1"/>
  <c r="I231" i="1"/>
  <c r="H231" i="1"/>
  <c r="V231" i="1"/>
  <c r="R231" i="1"/>
  <c r="G231" i="1"/>
  <c r="T231" i="1"/>
  <c r="AA234" i="1" l="1"/>
  <c r="T232" i="1"/>
  <c r="J234" i="1"/>
  <c r="G232" i="1"/>
  <c r="V232" i="1"/>
  <c r="R232" i="1"/>
  <c r="H232" i="1"/>
  <c r="N232" i="1"/>
  <c r="J232" i="1"/>
  <c r="I232" i="1"/>
  <c r="AA235" i="1" l="1"/>
  <c r="I235" i="1"/>
  <c r="N234" i="1"/>
  <c r="R234" i="1"/>
  <c r="G234" i="1"/>
  <c r="H234" i="1"/>
  <c r="V234" i="1"/>
  <c r="J235" i="1"/>
  <c r="S235" i="1"/>
  <c r="T234" i="1"/>
  <c r="S234" i="1"/>
  <c r="I234" i="1"/>
  <c r="AA236" i="1" l="1"/>
  <c r="R235" i="1"/>
  <c r="T235" i="1"/>
  <c r="G235" i="1"/>
  <c r="N235" i="1"/>
  <c r="H235" i="1"/>
  <c r="S236" i="1"/>
  <c r="AA237" i="1" l="1"/>
  <c r="J236" i="1"/>
  <c r="T237" i="1"/>
  <c r="H236" i="1"/>
  <c r="R236" i="1"/>
  <c r="N236" i="1"/>
  <c r="G236" i="1"/>
  <c r="I236" i="1"/>
  <c r="V236" i="1"/>
  <c r="T236" i="1"/>
  <c r="AA238" i="1" l="1"/>
  <c r="AA248" i="1" s="1"/>
  <c r="S237" i="1"/>
  <c r="G237" i="1"/>
  <c r="I237" i="1"/>
  <c r="R237" i="1"/>
  <c r="N237" i="1"/>
  <c r="J238" i="1"/>
  <c r="H237" i="1"/>
  <c r="J237" i="1"/>
  <c r="V238" i="1"/>
  <c r="V237" i="1"/>
  <c r="I238" i="1"/>
  <c r="AA249" i="1" l="1"/>
  <c r="G248" i="1"/>
  <c r="G238" i="1"/>
  <c r="S248" i="1"/>
  <c r="H238" i="1"/>
  <c r="T238" i="1"/>
  <c r="N238" i="1"/>
  <c r="R238" i="1"/>
  <c r="H248" i="1"/>
  <c r="J248" i="1"/>
  <c r="T248" i="1"/>
  <c r="I248" i="1"/>
  <c r="R248" i="1"/>
  <c r="V248" i="1"/>
  <c r="N248" i="1"/>
  <c r="S238" i="1"/>
  <c r="AA250" i="1" l="1"/>
  <c r="T249" i="1"/>
  <c r="S249" i="1"/>
  <c r="I249" i="1"/>
  <c r="V249" i="1"/>
  <c r="N249" i="1"/>
  <c r="J249" i="1"/>
  <c r="H249" i="1"/>
  <c r="R249" i="1"/>
  <c r="G249" i="1"/>
  <c r="AA251" i="1" l="1"/>
  <c r="H251" i="1"/>
  <c r="J250" i="1"/>
  <c r="R250" i="1"/>
  <c r="V250" i="1"/>
  <c r="S250" i="1"/>
  <c r="N250" i="1"/>
  <c r="I250" i="1"/>
  <c r="G250" i="1"/>
  <c r="T250" i="1"/>
  <c r="H250" i="1"/>
  <c r="AA252" i="1" l="1"/>
  <c r="T251" i="1"/>
  <c r="J251" i="1"/>
  <c r="S251" i="1"/>
  <c r="G251" i="1"/>
  <c r="H252" i="1"/>
  <c r="G252" i="1"/>
  <c r="R251" i="1"/>
  <c r="I251" i="1"/>
  <c r="N251" i="1"/>
  <c r="V251" i="1"/>
  <c r="AA253" i="1" l="1"/>
  <c r="R252" i="1"/>
  <c r="S252" i="1"/>
  <c r="I252" i="1"/>
  <c r="N252" i="1"/>
  <c r="V252" i="1"/>
  <c r="T252" i="1"/>
  <c r="G253" i="1"/>
  <c r="J252" i="1"/>
  <c r="AA254" i="1" l="1"/>
  <c r="N253" i="1"/>
  <c r="V253" i="1"/>
  <c r="S253" i="1"/>
  <c r="J253" i="1"/>
  <c r="G254" i="1"/>
  <c r="R253" i="1"/>
  <c r="H253" i="1"/>
  <c r="I253" i="1"/>
  <c r="T253" i="1"/>
  <c r="AA255" i="1" l="1"/>
  <c r="R254" i="1"/>
  <c r="N254" i="1"/>
  <c r="T254" i="1"/>
  <c r="I254" i="1"/>
  <c r="V254" i="1"/>
  <c r="H254" i="1"/>
  <c r="J254" i="1"/>
  <c r="S254" i="1"/>
  <c r="G255" i="1"/>
  <c r="AA256" i="1" l="1"/>
  <c r="N255" i="1"/>
  <c r="H255" i="1"/>
  <c r="V255" i="1"/>
  <c r="I255" i="1"/>
  <c r="T255" i="1"/>
  <c r="S255" i="1"/>
  <c r="J255" i="1"/>
  <c r="G256" i="1"/>
  <c r="R255" i="1"/>
  <c r="AA257" i="1" l="1"/>
  <c r="V256" i="1"/>
  <c r="J256" i="1"/>
  <c r="G257" i="1"/>
  <c r="R256" i="1"/>
  <c r="H256" i="1"/>
  <c r="I256" i="1"/>
  <c r="T256" i="1"/>
  <c r="S256" i="1"/>
  <c r="N256" i="1"/>
  <c r="AA258" i="1" l="1"/>
  <c r="N257" i="1"/>
  <c r="J257" i="1"/>
  <c r="T257" i="1"/>
  <c r="S257" i="1"/>
  <c r="I257" i="1"/>
  <c r="G258" i="1"/>
  <c r="H257" i="1"/>
  <c r="V257" i="1"/>
  <c r="R257" i="1"/>
  <c r="AA259" i="1" l="1"/>
  <c r="G259" i="1"/>
  <c r="R258" i="1"/>
  <c r="T258" i="1"/>
  <c r="J258" i="1"/>
  <c r="V258" i="1"/>
  <c r="H258" i="1"/>
  <c r="I258" i="1"/>
  <c r="N258" i="1"/>
  <c r="S258" i="1"/>
  <c r="AA260" i="1" l="1"/>
  <c r="H259" i="1"/>
  <c r="S259" i="1"/>
  <c r="V259" i="1"/>
  <c r="J259" i="1"/>
  <c r="R259" i="1"/>
  <c r="G260" i="1"/>
  <c r="N259" i="1"/>
  <c r="T259" i="1"/>
  <c r="I259" i="1"/>
  <c r="AA261" i="1" l="1"/>
  <c r="H260" i="1"/>
  <c r="N260" i="1"/>
  <c r="J260" i="1"/>
  <c r="S260" i="1"/>
  <c r="R260" i="1"/>
  <c r="I260" i="1"/>
  <c r="V260" i="1"/>
  <c r="G261" i="1"/>
  <c r="T260" i="1"/>
  <c r="AA262" i="1" l="1"/>
  <c r="N261" i="1"/>
  <c r="R261" i="1"/>
  <c r="S261" i="1"/>
  <c r="G262" i="1"/>
  <c r="V261" i="1"/>
  <c r="T261" i="1"/>
  <c r="I261" i="1"/>
  <c r="J261" i="1"/>
  <c r="H261" i="1"/>
  <c r="AA263" i="1" l="1"/>
  <c r="V262" i="1"/>
  <c r="G263" i="1"/>
  <c r="S262" i="1"/>
  <c r="J262" i="1"/>
  <c r="N262" i="1"/>
  <c r="I262" i="1"/>
  <c r="H262" i="1"/>
  <c r="T262" i="1"/>
  <c r="R262" i="1"/>
  <c r="AA264" i="1" l="1"/>
  <c r="J263" i="1"/>
  <c r="S263" i="1"/>
  <c r="T263" i="1"/>
  <c r="N263" i="1"/>
  <c r="I263" i="1"/>
  <c r="H263" i="1"/>
  <c r="R263" i="1"/>
  <c r="V263" i="1"/>
  <c r="AA265" i="1" l="1"/>
  <c r="J264" i="1"/>
  <c r="G264" i="1"/>
  <c r="I264" i="1"/>
  <c r="H264" i="1"/>
  <c r="T264" i="1"/>
  <c r="S264" i="1"/>
  <c r="N264" i="1"/>
  <c r="R264" i="1"/>
  <c r="V264" i="1"/>
  <c r="AA266" i="1" l="1"/>
  <c r="H265" i="1"/>
  <c r="T265" i="1"/>
  <c r="G265" i="1"/>
  <c r="V265" i="1"/>
  <c r="J265" i="1"/>
  <c r="I265" i="1"/>
  <c r="S265" i="1"/>
  <c r="R265" i="1"/>
  <c r="N265" i="1"/>
  <c r="AA267" i="1" l="1"/>
  <c r="G266" i="1"/>
  <c r="N266" i="1"/>
  <c r="H266" i="1"/>
  <c r="T266" i="1"/>
  <c r="S266" i="1"/>
  <c r="V266" i="1"/>
  <c r="J266" i="1"/>
  <c r="R266" i="1"/>
  <c r="I266" i="1"/>
  <c r="AA268" i="1" l="1"/>
  <c r="R267" i="1"/>
  <c r="N267" i="1"/>
  <c r="T267" i="1"/>
  <c r="J267" i="1"/>
  <c r="I267" i="1"/>
  <c r="V267" i="1"/>
  <c r="G267" i="1"/>
  <c r="H267" i="1"/>
  <c r="S267" i="1"/>
  <c r="AA269" i="1" l="1"/>
  <c r="I268" i="1"/>
  <c r="T268" i="1"/>
  <c r="R268" i="1"/>
  <c r="H268" i="1"/>
  <c r="J268" i="1"/>
  <c r="N268" i="1"/>
  <c r="V268" i="1"/>
  <c r="S268" i="1"/>
  <c r="G268" i="1"/>
  <c r="AA270" i="1" l="1"/>
  <c r="J269" i="1"/>
  <c r="V269" i="1"/>
  <c r="S269" i="1"/>
  <c r="T269" i="1"/>
  <c r="N269" i="1"/>
  <c r="I269" i="1"/>
  <c r="G269" i="1"/>
  <c r="H269" i="1"/>
  <c r="R269" i="1"/>
  <c r="AA271" i="1" l="1"/>
  <c r="T270" i="1"/>
  <c r="I270" i="1"/>
  <c r="R270" i="1"/>
  <c r="G270" i="1"/>
  <c r="S270" i="1"/>
  <c r="J270" i="1"/>
  <c r="V270" i="1"/>
  <c r="N270" i="1"/>
  <c r="H270" i="1"/>
  <c r="AA272" i="1" l="1"/>
  <c r="S271" i="1"/>
  <c r="R271" i="1"/>
  <c r="V271" i="1"/>
  <c r="G271" i="1"/>
  <c r="I271" i="1"/>
  <c r="J271" i="1"/>
  <c r="H271" i="1"/>
  <c r="T271" i="1"/>
  <c r="N271" i="1"/>
  <c r="AA273" i="1" l="1"/>
  <c r="G272" i="1"/>
  <c r="S272" i="1"/>
  <c r="V272" i="1"/>
  <c r="H272" i="1"/>
  <c r="T272" i="1"/>
  <c r="N272" i="1"/>
  <c r="I272" i="1"/>
  <c r="J272" i="1"/>
  <c r="R272" i="1"/>
  <c r="AA274" i="1" l="1"/>
  <c r="T273" i="1"/>
  <c r="I273" i="1"/>
  <c r="J273" i="1"/>
  <c r="R273" i="1"/>
  <c r="G273" i="1"/>
  <c r="H273" i="1"/>
  <c r="V273" i="1"/>
  <c r="N273" i="1"/>
  <c r="S273" i="1"/>
  <c r="AA275" i="1" l="1"/>
  <c r="T274" i="1"/>
  <c r="N274" i="1"/>
  <c r="H274" i="1"/>
  <c r="R274" i="1"/>
  <c r="G274" i="1"/>
  <c r="I274" i="1"/>
  <c r="S274" i="1"/>
  <c r="V274" i="1"/>
  <c r="J274" i="1"/>
  <c r="AA276" i="1" l="1"/>
  <c r="H275" i="1"/>
  <c r="R275" i="1"/>
  <c r="J275" i="1"/>
  <c r="T275" i="1"/>
  <c r="N275" i="1"/>
  <c r="S275" i="1"/>
  <c r="I275" i="1"/>
  <c r="V275" i="1"/>
  <c r="G275" i="1"/>
  <c r="AA278" i="1" l="1"/>
  <c r="I276" i="1"/>
  <c r="R276" i="1"/>
  <c r="H276" i="1"/>
  <c r="V276" i="1"/>
  <c r="J276" i="1"/>
  <c r="N276" i="1"/>
  <c r="S276" i="1"/>
  <c r="T276" i="1"/>
  <c r="G276" i="1"/>
  <c r="AA279" i="1" l="1"/>
  <c r="S278" i="1"/>
  <c r="G278" i="1"/>
  <c r="T278" i="1"/>
  <c r="R278" i="1"/>
  <c r="V278" i="1"/>
  <c r="I278" i="1"/>
  <c r="H278" i="1"/>
  <c r="J278" i="1"/>
  <c r="N278" i="1"/>
  <c r="AA280" i="1" l="1"/>
  <c r="N279" i="1"/>
  <c r="S279" i="1"/>
  <c r="I279" i="1"/>
  <c r="J279" i="1"/>
  <c r="H279" i="1"/>
  <c r="R279" i="1"/>
  <c r="T279" i="1"/>
  <c r="G279" i="1"/>
  <c r="V279" i="1"/>
  <c r="AA282" i="1" l="1"/>
  <c r="G280" i="1"/>
  <c r="T280" i="1"/>
  <c r="N280" i="1"/>
  <c r="S280" i="1"/>
  <c r="I280" i="1"/>
  <c r="H280" i="1"/>
  <c r="R280" i="1"/>
  <c r="J280" i="1"/>
  <c r="V280" i="1"/>
  <c r="AA283" i="1" l="1"/>
  <c r="T282" i="1"/>
  <c r="G282" i="1"/>
  <c r="N282" i="1"/>
  <c r="J282" i="1"/>
  <c r="V282" i="1"/>
  <c r="S282" i="1"/>
  <c r="H282" i="1"/>
  <c r="R282" i="1"/>
  <c r="I282" i="1"/>
  <c r="AA284" i="1" l="1"/>
  <c r="H283" i="1"/>
  <c r="S283" i="1"/>
  <c r="T283" i="1"/>
  <c r="J283" i="1"/>
  <c r="G283" i="1"/>
  <c r="N283" i="1"/>
  <c r="R283" i="1"/>
  <c r="I283" i="1"/>
  <c r="AA285" i="1" l="1"/>
  <c r="T284" i="1"/>
  <c r="V284" i="1"/>
  <c r="N284" i="1"/>
  <c r="G284" i="1"/>
  <c r="R284" i="1"/>
  <c r="H284" i="1"/>
  <c r="S284" i="1"/>
  <c r="J284" i="1"/>
  <c r="I284" i="1"/>
  <c r="AA286" i="1" l="1"/>
  <c r="G285" i="1"/>
  <c r="S285" i="1"/>
  <c r="J286" i="1"/>
  <c r="R286" i="1"/>
  <c r="H286" i="1"/>
  <c r="R285" i="1"/>
  <c r="N286" i="1"/>
  <c r="V286" i="1"/>
  <c r="I285" i="1"/>
  <c r="H285" i="1"/>
  <c r="S286" i="1"/>
  <c r="T286" i="1"/>
  <c r="J285" i="1"/>
  <c r="V285" i="1"/>
  <c r="G286" i="1"/>
  <c r="N285" i="1"/>
  <c r="I286" i="1"/>
  <c r="T285" i="1"/>
</calcChain>
</file>

<file path=xl/comments1.xml><?xml version="1.0" encoding="utf-8"?>
<comments xmlns="http://schemas.openxmlformats.org/spreadsheetml/2006/main">
  <authors>
    <author/>
  </authors>
  <commentList>
    <comment ref="Q49" authorId="0" shapeId="0">
      <text>
        <r>
          <rPr>
            <sz val="10"/>
            <rFont val="Arial"/>
            <family val="2"/>
            <charset val="204"/>
          </rPr>
          <t>Для стадии П: Спецификация основного оборудования.
Для стадии Р: Спецификация оборудования, изделий и материалов.</t>
        </r>
      </text>
    </comment>
  </commentList>
</comments>
</file>

<file path=xl/sharedStrings.xml><?xml version="1.0" encoding="utf-8"?>
<sst xmlns="http://schemas.openxmlformats.org/spreadsheetml/2006/main" count="268" uniqueCount="141">
  <si>
    <t>Позиция</t>
  </si>
  <si>
    <t>Наименование и техническая характеристика</t>
  </si>
  <si>
    <t>Тип, марка,
обозначение документа, опросного листа</t>
  </si>
  <si>
    <t>Код обору-
дования,
изделия,
материала</t>
  </si>
  <si>
    <t>Завод-
изготовитель</t>
  </si>
  <si>
    <t>Еди-
ница изме-
рения</t>
  </si>
  <si>
    <t>Коли-чество</t>
  </si>
  <si>
    <t>Масса
единицы,
кг</t>
  </si>
  <si>
    <t>Примечания</t>
  </si>
  <si>
    <t xml:space="preserve"> Согласовано</t>
  </si>
  <si>
    <t>Взам. инв. №</t>
  </si>
  <si>
    <t>Подп. и дата</t>
  </si>
  <si>
    <t>Изм.</t>
  </si>
  <si>
    <t>Лист</t>
  </si>
  <si>
    <t>№док.</t>
  </si>
  <si>
    <t>Подп.</t>
  </si>
  <si>
    <t>Дата</t>
  </si>
  <si>
    <t>Разраб.</t>
  </si>
  <si>
    <t>Стадия</t>
  </si>
  <si>
    <t>Листов</t>
  </si>
  <si>
    <t>Инв. № подл.</t>
  </si>
  <si>
    <t>Спецификация оборудования, изделий и материалов</t>
  </si>
  <si>
    <t>Формат А3</t>
  </si>
  <si>
    <t>Еди-ница изме-
рения</t>
  </si>
  <si>
    <t>Коли-чест-во</t>
  </si>
  <si>
    <t>Кол.уч.</t>
  </si>
  <si>
    <t>Р</t>
  </si>
  <si>
    <t>Пози-
ция</t>
  </si>
  <si>
    <t>шт.</t>
  </si>
  <si>
    <t>Москва</t>
  </si>
  <si>
    <t>м</t>
  </si>
  <si>
    <t>I.  Оборудование.</t>
  </si>
  <si>
    <t xml:space="preserve">Автоматизированный коммерческий комплекс учета природного газа
</t>
  </si>
  <si>
    <t>Черитил</t>
  </si>
  <si>
    <t>Прверил</t>
  </si>
  <si>
    <t>Н.Контроль</t>
  </si>
  <si>
    <t>ТУ4211-030-17113168-98</t>
  </si>
  <si>
    <t>ЗАО "Мидаус"</t>
  </si>
  <si>
    <t>Ульяновск</t>
  </si>
  <si>
    <t>Термико</t>
  </si>
  <si>
    <t xml:space="preserve">(4-20) мА               </t>
  </si>
  <si>
    <t>Преобразователь абсолютного давления МИДА-ДА-13П</t>
  </si>
  <si>
    <t>НПФ «РАСКО»</t>
  </si>
  <si>
    <t>МИДА-ДА-13П-К-Ех-У2-</t>
  </si>
  <si>
    <t>б/п</t>
  </si>
  <si>
    <t>ГОСТ 17375-2001</t>
  </si>
  <si>
    <t>Эмаль ПФ-115 (желтая)</t>
  </si>
  <si>
    <t>ЗДТ "РЕКОМ"</t>
  </si>
  <si>
    <t>"ТЭМ"</t>
  </si>
  <si>
    <t xml:space="preserve"> "ТЭМ"</t>
  </si>
  <si>
    <t>ГОСТ10704-91</t>
  </si>
  <si>
    <t>ГОСТ 33259-2015</t>
  </si>
  <si>
    <t xml:space="preserve"> кл. 2,5  с кронштейном для монтажа</t>
  </si>
  <si>
    <t>4.1</t>
  </si>
  <si>
    <t>САПФ.753157.005</t>
  </si>
  <si>
    <t>САФП.302656.006</t>
  </si>
  <si>
    <t>Ниппель переходной М12х1,5 НР/G1/2 НР</t>
  </si>
  <si>
    <t xml:space="preserve">Рукав соединительный.  М12х1,5 ВР   L = 1м </t>
  </si>
  <si>
    <t>5</t>
  </si>
  <si>
    <t>Переходник М20х1,5 ВН-G1/2 НР</t>
  </si>
  <si>
    <t>"LD"</t>
  </si>
  <si>
    <t>4.2</t>
  </si>
  <si>
    <t>Учтено в разделе АГСВ</t>
  </si>
  <si>
    <t xml:space="preserve"> "Valtec"</t>
  </si>
  <si>
    <t>ГОСТ 3262-75</t>
  </si>
  <si>
    <t xml:space="preserve">Фланец воротниковый приварной Ду100 Ру16 </t>
  </si>
  <si>
    <t>м.</t>
  </si>
  <si>
    <t>ГОСТ 24137-80</t>
  </si>
  <si>
    <t>ГОСТ 6465-76</t>
  </si>
  <si>
    <t>вес банки 0,9 кг</t>
  </si>
  <si>
    <t>Грунт ГФ-021</t>
  </si>
  <si>
    <t>ГОСТ 25129-82</t>
  </si>
  <si>
    <t>Кран шаровый  муфтовый  Ду15 ГАЗ  вн./нар.</t>
  </si>
  <si>
    <t>VT.272.N.04</t>
  </si>
  <si>
    <t>Бобышка G1/2 ст.20 L=55</t>
  </si>
  <si>
    <t>БТП1-02</t>
  </si>
  <si>
    <t>6</t>
  </si>
  <si>
    <t>6,1</t>
  </si>
  <si>
    <t>VT.271.N.04</t>
  </si>
  <si>
    <t>Кран шаровый  муфтовый  Ду15 ГАЗ  вн./вн.</t>
  </si>
  <si>
    <t>7</t>
  </si>
  <si>
    <t>8</t>
  </si>
  <si>
    <t>9</t>
  </si>
  <si>
    <t>10</t>
  </si>
  <si>
    <t>VT.271.N.06</t>
  </si>
  <si>
    <t>ГОСТ 8240-97 </t>
  </si>
  <si>
    <t>Швеллер 8</t>
  </si>
  <si>
    <t>2. Материалы</t>
  </si>
  <si>
    <t>1,1</t>
  </si>
  <si>
    <t xml:space="preserve"> "Росма"</t>
  </si>
  <si>
    <t>ЭПО "Сигнал"</t>
  </si>
  <si>
    <t>Переходник G1/2 ВН-G1/4 НР</t>
  </si>
  <si>
    <t>1.2</t>
  </si>
  <si>
    <t>к-т.</t>
  </si>
  <si>
    <t>два места отбора давленния с резьбой G1/2, фланец с одной стороны</t>
  </si>
  <si>
    <t>Гильза защитная  для термодатчика+гайка , уплотнитель, цанга</t>
  </si>
  <si>
    <t xml:space="preserve">Счетчик газа Ду100  </t>
  </si>
  <si>
    <t>Имитатор счетчика СТГ-100 Ду100 Ру16</t>
  </si>
  <si>
    <t>Комплект прямых участков для счетчика СТГ-100 Ду100 Ру16</t>
  </si>
  <si>
    <t>КПУ-100</t>
  </si>
  <si>
    <t>Термометр сопротивления  ТПТ-17-1 -1000 L=73</t>
  </si>
  <si>
    <t>ТПТ-17-1-100П-А4-Н-73</t>
  </si>
  <si>
    <t>478-СБ4; 478-01-16;478-01-17;478-01-18;</t>
  </si>
  <si>
    <t xml:space="preserve">0,5/0,4МПа-01-М20-П  </t>
  </si>
  <si>
    <t>КШ.Ц.Х.Р.GAS. 100.016.П/П.02</t>
  </si>
  <si>
    <t>Кран шаровый  муфтовый  Ду20 ГАЗ  вн./нар.</t>
  </si>
  <si>
    <t>ФГ-16-100</t>
  </si>
  <si>
    <t xml:space="preserve">ООО „ЭЛЬСТЕР </t>
  </si>
  <si>
    <t>Газэлектроника”</t>
  </si>
  <si>
    <t>Кран шаровый для газа фланц.  Ду100 Ру16 с мех. редуктором</t>
  </si>
  <si>
    <t xml:space="preserve">  ДПД16-100</t>
  </si>
  <si>
    <t>Фильтр газа Ду100</t>
  </si>
  <si>
    <t xml:space="preserve">Отвод крутоизогнутый типа 3D θ=90° исп. 1 Ду20 ст.20 </t>
  </si>
  <si>
    <t>Труба стальная водогазопроводная 26,8х2,8</t>
  </si>
  <si>
    <t>Резьба односторонняя G3/4</t>
  </si>
  <si>
    <t>Резьба двухсторонняя G1/2</t>
  </si>
  <si>
    <t>Угольник латунный G1/2  вн./вн.</t>
  </si>
  <si>
    <t xml:space="preserve">Отвод крутоизогнутый типа 3D θ=90° исп. 2 Ду100 ст.20 </t>
  </si>
  <si>
    <t>Труба стальная электросварная прямошовная 108х4,0 Ст.3</t>
  </si>
  <si>
    <t>Хомут на трубу Ду100</t>
  </si>
  <si>
    <t>11</t>
  </si>
  <si>
    <t>Т-ММ-25-01-06</t>
  </si>
  <si>
    <t>ЗДТ "Реком"</t>
  </si>
  <si>
    <t xml:space="preserve"> Заглушка поворотная плоская Ду100 Ру16 Ст.20</t>
  </si>
  <si>
    <t xml:space="preserve">ГОСТ 17376-2001 </t>
  </si>
  <si>
    <t>Тройник стальной переходной исп.1 26,9х2,0-21,3х2,0 Ст20</t>
  </si>
  <si>
    <t>Сгон в комплекте с муфтой, контргайкой G3/4</t>
  </si>
  <si>
    <t>Пробка  Ду15 нар.</t>
  </si>
  <si>
    <t>VTr.583.N.0004</t>
  </si>
  <si>
    <t>в комплекте со счетчиком СТГ-100</t>
  </si>
  <si>
    <t xml:space="preserve">Q min=20м3/ч; Q max=650 м3/ч; в к-те с гильзой под термодатчик
</t>
  </si>
  <si>
    <t>СТГ-100-650</t>
  </si>
  <si>
    <t>Манометр 0,25МПа, Øшкалы100мм, кл.точности 1,5 IP54</t>
  </si>
  <si>
    <t>ТМ-510-0,25МПа G1/2 1.5</t>
  </si>
  <si>
    <t>Дифманометр  показывающий 2,5 кПа с трехвентильным блоком</t>
  </si>
  <si>
    <t>ДСП-80В 2,5 кПа</t>
  </si>
  <si>
    <t>23,2+1,6</t>
  </si>
  <si>
    <t>ГСВ.СО</t>
  </si>
  <si>
    <t>2020</t>
  </si>
  <si>
    <t>Абонент: Юридическое наименование абонента                 Адрес: Фактический адрес установки УУГ</t>
  </si>
  <si>
    <r>
      <rPr>
        <sz val="10"/>
        <rFont val="ISOCPEUR"/>
        <family val="2"/>
        <charset val="204"/>
      </rPr>
      <t>НАИМЕНОВАНИЕ ПРОЕКТНОЙ ОРГАНИЗАЦИИ</t>
    </r>
    <r>
      <rPr>
        <sz val="12"/>
        <rFont val="ISOCPEUR"/>
        <family val="2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</si>
</sst>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"/>
    <numFmt numFmtId="166" formatCode="000000"/>
  </numFmts>
  <fonts count="35" x14ac:knownFonts="1">
    <font>
      <sz val="10"/>
      <name val="Arial"/>
      <family val="2"/>
      <charset val="204"/>
    </font>
    <font>
      <i/>
      <sz val="12"/>
      <name val="ISOCPEUR"/>
      <family val="2"/>
      <charset val="204"/>
    </font>
    <font>
      <i/>
      <sz val="11"/>
      <name val="ISOCPEUR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i/>
      <sz val="11"/>
      <name val="ISOCPEUR"/>
      <family val="2"/>
      <charset val="204"/>
    </font>
    <font>
      <sz val="10"/>
      <name val="Arial Cyr"/>
      <charset val="204"/>
    </font>
    <font>
      <i/>
      <sz val="11"/>
      <color indexed="8"/>
      <name val="ISOCPEUR"/>
      <family val="2"/>
      <charset val="204"/>
    </font>
    <font>
      <sz val="10"/>
      <name val="ISOCPEUR"/>
      <family val="2"/>
      <charset val="204"/>
    </font>
    <font>
      <b/>
      <i/>
      <u/>
      <sz val="11"/>
      <name val="ISOCPEUR"/>
      <family val="2"/>
      <charset val="204"/>
    </font>
    <font>
      <b/>
      <i/>
      <sz val="11"/>
      <color indexed="8"/>
      <name val="ISOCPEUR"/>
      <family val="2"/>
      <charset val="204"/>
    </font>
    <font>
      <sz val="12"/>
      <name val="ISOCPEUR"/>
      <family val="2"/>
      <charset val="204"/>
    </font>
    <font>
      <b/>
      <sz val="12"/>
      <name val="ISOCPEUR"/>
      <family val="2"/>
      <charset val="204"/>
    </font>
    <font>
      <sz val="12"/>
      <color indexed="8"/>
      <name val="ISOCPEUR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i/>
      <sz val="12"/>
      <color indexed="8"/>
      <name val="ISOCPEUR"/>
      <family val="2"/>
      <charset val="204"/>
    </font>
    <font>
      <sz val="12"/>
      <name val="Arial"/>
      <family val="2"/>
      <charset val="204"/>
    </font>
    <font>
      <sz val="14"/>
      <name val="ISOCPEUR"/>
      <family val="2"/>
      <charset val="204"/>
    </font>
    <font>
      <sz val="11"/>
      <name val="ISOCPEUR"/>
      <family val="2"/>
      <charset val="204"/>
    </font>
    <font>
      <sz val="12"/>
      <color rgb="FF000000"/>
      <name val="ISOCPEUR"/>
      <family val="2"/>
      <charset val="204"/>
    </font>
    <font>
      <sz val="14"/>
      <color rgb="FF0070C0"/>
      <name val="ISOCPEUR"/>
      <family val="2"/>
      <charset val="204"/>
    </font>
    <font>
      <u/>
      <sz val="14"/>
      <color rgb="FF0070C0"/>
      <name val="ISOCPEUR"/>
      <family val="2"/>
      <charset val="204"/>
    </font>
    <font>
      <sz val="14"/>
      <color rgb="FF000000"/>
      <name val="ISOCPEUR"/>
      <family val="2"/>
      <charset val="204"/>
    </font>
    <font>
      <b/>
      <sz val="14"/>
      <color rgb="FF0070C0"/>
      <name val="ISOCPEUR"/>
      <family val="2"/>
      <charset val="204"/>
    </font>
    <font>
      <b/>
      <i/>
      <sz val="12"/>
      <name val="ISOCPEUR"/>
      <family val="2"/>
      <charset val="204"/>
    </font>
    <font>
      <b/>
      <sz val="14"/>
      <name val="ISOCPEUR"/>
      <family val="2"/>
      <charset val="204"/>
    </font>
    <font>
      <b/>
      <sz val="14"/>
      <color rgb="FF000000"/>
      <name val="ISOCPEUR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222222"/>
      <name val="Verdana"/>
      <family val="2"/>
      <charset val="204"/>
    </font>
    <font>
      <u/>
      <sz val="10"/>
      <color theme="10"/>
      <name val="Arial"/>
      <family val="2"/>
      <charset val="204"/>
    </font>
    <font>
      <b/>
      <sz val="18"/>
      <color rgb="FF000000"/>
      <name val="Arial"/>
      <family val="2"/>
      <charset val="204"/>
    </font>
    <font>
      <b/>
      <u/>
      <sz val="10"/>
      <color theme="10"/>
      <name val="Arial"/>
      <family val="2"/>
      <charset val="204"/>
    </font>
    <font>
      <b/>
      <sz val="12"/>
      <color indexed="8"/>
      <name val="ISOCPEUR"/>
      <family val="2"/>
      <charset val="204"/>
    </font>
    <font>
      <sz val="10"/>
      <color rgb="FF222222"/>
      <name val="Verdan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52"/>
        <b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7BA3C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30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15" xfId="0" applyFont="1" applyBorder="1" applyAlignment="1">
      <alignment horizontal="left" vertical="center"/>
    </xf>
    <xf numFmtId="0" fontId="5" fillId="3" borderId="15" xfId="0" applyFont="1" applyFill="1" applyBorder="1" applyAlignment="1">
      <alignment horizontal="center" vertical="center"/>
    </xf>
    <xf numFmtId="49" fontId="2" fillId="4" borderId="15" xfId="3" applyNumberFormat="1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/>
    </xf>
    <xf numFmtId="0" fontId="2" fillId="4" borderId="15" xfId="4" applyFont="1" applyFill="1" applyBorder="1" applyAlignment="1">
      <alignment horizontal="center" vertical="center" wrapText="1"/>
    </xf>
    <xf numFmtId="1" fontId="2" fillId="4" borderId="15" xfId="0" applyNumberFormat="1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vertical="center"/>
    </xf>
    <xf numFmtId="0" fontId="7" fillId="3" borderId="15" xfId="0" applyFont="1" applyFill="1" applyBorder="1" applyAlignment="1">
      <alignment horizontal="left" vertical="center"/>
    </xf>
    <xf numFmtId="0" fontId="2" fillId="3" borderId="15" xfId="4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vertical="center"/>
    </xf>
    <xf numFmtId="1" fontId="2" fillId="4" borderId="15" xfId="4" applyNumberFormat="1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1" fontId="2" fillId="5" borderId="15" xfId="0" applyNumberFormat="1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left" vertical="center"/>
    </xf>
    <xf numFmtId="0" fontId="7" fillId="5" borderId="15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vertical="center"/>
    </xf>
    <xf numFmtId="49" fontId="2" fillId="5" borderId="15" xfId="3" applyNumberFormat="1" applyFont="1" applyFill="1" applyBorder="1" applyAlignment="1">
      <alignment horizontal="center" vertical="center" wrapText="1"/>
    </xf>
    <xf numFmtId="0" fontId="2" fillId="5" borderId="15" xfId="4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/>
    </xf>
    <xf numFmtId="49" fontId="11" fillId="6" borderId="15" xfId="3" applyNumberFormat="1" applyFont="1" applyFill="1" applyBorder="1" applyAlignment="1">
      <alignment horizontal="center" vertical="center" wrapText="1"/>
    </xf>
    <xf numFmtId="0" fontId="11" fillId="6" borderId="15" xfId="4" applyFont="1" applyFill="1" applyBorder="1" applyAlignment="1">
      <alignment horizontal="center" vertical="center" wrapText="1"/>
    </xf>
    <xf numFmtId="0" fontId="11" fillId="6" borderId="15" xfId="2" applyFont="1" applyFill="1" applyBorder="1" applyAlignment="1">
      <alignment horizontal="center" vertical="center"/>
    </xf>
    <xf numFmtId="0" fontId="11" fillId="6" borderId="15" xfId="0" applyFont="1" applyFill="1" applyBorder="1" applyAlignment="1">
      <alignment horizontal="left" vertical="center" wrapText="1"/>
    </xf>
    <xf numFmtId="0" fontId="11" fillId="6" borderId="15" xfId="0" applyFont="1" applyFill="1" applyBorder="1" applyAlignment="1">
      <alignment horizontal="center" vertical="center"/>
    </xf>
    <xf numFmtId="0" fontId="11" fillId="6" borderId="15" xfId="2" applyNumberFormat="1" applyFont="1" applyFill="1" applyBorder="1" applyAlignment="1">
      <alignment horizontal="center" vertical="center"/>
    </xf>
    <xf numFmtId="10" fontId="11" fillId="6" borderId="15" xfId="2" applyNumberFormat="1" applyFont="1" applyFill="1" applyBorder="1" applyAlignment="1">
      <alignment horizontal="center" vertical="center"/>
    </xf>
    <xf numFmtId="1" fontId="11" fillId="6" borderId="15" xfId="2" applyNumberFormat="1" applyFont="1" applyFill="1" applyBorder="1" applyAlignment="1">
      <alignment horizontal="center" vertical="center"/>
    </xf>
    <xf numFmtId="49" fontId="11" fillId="6" borderId="15" xfId="0" applyNumberFormat="1" applyFont="1" applyFill="1" applyBorder="1" applyAlignment="1">
      <alignment horizontal="center" vertical="center" wrapText="1"/>
    </xf>
    <xf numFmtId="2" fontId="2" fillId="0" borderId="15" xfId="0" applyNumberFormat="1" applyFont="1" applyFill="1" applyBorder="1" applyAlignment="1">
      <alignment vertical="center"/>
    </xf>
    <xf numFmtId="165" fontId="2" fillId="0" borderId="15" xfId="0" applyNumberFormat="1" applyFont="1" applyFill="1" applyBorder="1" applyAlignment="1">
      <alignment horizontal="right" vertical="center"/>
    </xf>
    <xf numFmtId="49" fontId="2" fillId="0" borderId="15" xfId="0" applyNumberFormat="1" applyFont="1" applyFill="1" applyBorder="1" applyAlignment="1">
      <alignment horizontal="center" vertical="center"/>
    </xf>
    <xf numFmtId="2" fontId="2" fillId="0" borderId="15" xfId="1" applyNumberFormat="1" applyFont="1" applyFill="1" applyBorder="1" applyAlignment="1">
      <alignment horizontal="center" vertical="center" wrapText="1"/>
    </xf>
    <xf numFmtId="165" fontId="2" fillId="0" borderId="15" xfId="1" applyNumberFormat="1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center" vertical="center"/>
    </xf>
    <xf numFmtId="49" fontId="11" fillId="7" borderId="15" xfId="3" applyNumberFormat="1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/>
    </xf>
    <xf numFmtId="0" fontId="11" fillId="7" borderId="15" xfId="4" applyFont="1" applyFill="1" applyBorder="1" applyAlignment="1">
      <alignment horizontal="center" vertical="center" wrapText="1"/>
    </xf>
    <xf numFmtId="0" fontId="11" fillId="7" borderId="15" xfId="2" applyFont="1" applyFill="1" applyBorder="1" applyAlignment="1">
      <alignment horizontal="center" vertical="center"/>
    </xf>
    <xf numFmtId="49" fontId="11" fillId="7" borderId="15" xfId="0" applyNumberFormat="1" applyFont="1" applyFill="1" applyBorder="1" applyAlignment="1">
      <alignment horizontal="center" vertical="center" wrapText="1"/>
    </xf>
    <xf numFmtId="0" fontId="11" fillId="7" borderId="15" xfId="0" applyFont="1" applyFill="1" applyBorder="1" applyAlignment="1">
      <alignment horizontal="left" vertical="center" wrapText="1"/>
    </xf>
    <xf numFmtId="0" fontId="11" fillId="7" borderId="15" xfId="0" applyFont="1" applyFill="1" applyBorder="1" applyAlignment="1">
      <alignment horizontal="center" vertical="center" wrapText="1"/>
    </xf>
    <xf numFmtId="0" fontId="11" fillId="7" borderId="15" xfId="0" applyFont="1" applyFill="1" applyBorder="1" applyAlignment="1">
      <alignment vertical="center"/>
    </xf>
    <xf numFmtId="0" fontId="11" fillId="7" borderId="15" xfId="0" applyFont="1" applyFill="1" applyBorder="1" applyAlignment="1">
      <alignment horizontal="center" vertical="center"/>
    </xf>
    <xf numFmtId="0" fontId="11" fillId="7" borderId="15" xfId="2" applyNumberFormat="1" applyFont="1" applyFill="1" applyBorder="1" applyAlignment="1">
      <alignment horizontal="center" vertical="center"/>
    </xf>
    <xf numFmtId="0" fontId="13" fillId="7" borderId="15" xfId="0" applyFont="1" applyFill="1" applyBorder="1" applyAlignment="1">
      <alignment horizontal="center" vertical="center"/>
    </xf>
    <xf numFmtId="1" fontId="11" fillId="7" borderId="15" xfId="0" applyNumberFormat="1" applyFont="1" applyFill="1" applyBorder="1" applyAlignment="1">
      <alignment horizontal="center" vertical="center"/>
    </xf>
    <xf numFmtId="165" fontId="11" fillId="7" borderId="15" xfId="2" applyNumberFormat="1" applyFont="1" applyFill="1" applyBorder="1" applyAlignment="1">
      <alignment horizontal="center" vertical="center"/>
    </xf>
    <xf numFmtId="1" fontId="11" fillId="7" borderId="15" xfId="2" applyNumberFormat="1" applyFont="1" applyFill="1" applyBorder="1" applyAlignment="1">
      <alignment horizontal="center" vertical="center"/>
    </xf>
    <xf numFmtId="49" fontId="11" fillId="7" borderId="15" xfId="0" applyNumberFormat="1" applyFont="1" applyFill="1" applyBorder="1" applyAlignment="1">
      <alignment horizontal="center" vertical="center"/>
    </xf>
    <xf numFmtId="0" fontId="11" fillId="7" borderId="15" xfId="0" applyNumberFormat="1" applyFont="1" applyFill="1" applyBorder="1" applyAlignment="1">
      <alignment horizontal="center" vertical="center"/>
    </xf>
    <xf numFmtId="1" fontId="11" fillId="7" borderId="15" xfId="0" applyNumberFormat="1" applyFont="1" applyFill="1" applyBorder="1" applyAlignment="1">
      <alignment vertical="center"/>
    </xf>
    <xf numFmtId="1" fontId="11" fillId="7" borderId="15" xfId="4" applyNumberFormat="1" applyFont="1" applyFill="1" applyBorder="1" applyAlignment="1">
      <alignment horizontal="center" vertical="center" wrapText="1"/>
    </xf>
    <xf numFmtId="2" fontId="2" fillId="7" borderId="15" xfId="1" applyNumberFormat="1" applyFont="1" applyFill="1" applyBorder="1" applyAlignment="1">
      <alignment horizontal="center" vertical="center" wrapText="1"/>
    </xf>
    <xf numFmtId="165" fontId="2" fillId="7" borderId="15" xfId="1" applyNumberFormat="1" applyFont="1" applyFill="1" applyBorder="1" applyAlignment="1">
      <alignment horizontal="right" vertical="center" wrapText="1"/>
    </xf>
    <xf numFmtId="0" fontId="2" fillId="7" borderId="15" xfId="0" applyFont="1" applyFill="1" applyBorder="1" applyAlignment="1">
      <alignment horizontal="center" vertical="center"/>
    </xf>
    <xf numFmtId="49" fontId="2" fillId="7" borderId="15" xfId="0" applyNumberFormat="1" applyFont="1" applyFill="1" applyBorder="1" applyAlignment="1">
      <alignment horizontal="center" vertical="center"/>
    </xf>
    <xf numFmtId="1" fontId="11" fillId="7" borderId="15" xfId="1" applyNumberFormat="1" applyFont="1" applyFill="1" applyBorder="1" applyAlignment="1">
      <alignment horizontal="center" vertical="center" wrapText="1"/>
    </xf>
    <xf numFmtId="165" fontId="13" fillId="7" borderId="15" xfId="0" applyNumberFormat="1" applyFont="1" applyFill="1" applyBorder="1" applyAlignment="1">
      <alignment horizontal="center" vertical="center"/>
    </xf>
    <xf numFmtId="1" fontId="13" fillId="7" borderId="15" xfId="0" applyNumberFormat="1" applyFont="1" applyFill="1" applyBorder="1" applyAlignment="1">
      <alignment horizontal="center" vertical="center"/>
    </xf>
    <xf numFmtId="165" fontId="11" fillId="7" borderId="15" xfId="0" applyNumberFormat="1" applyFont="1" applyFill="1" applyBorder="1" applyAlignment="1">
      <alignment horizontal="center" vertical="center"/>
    </xf>
    <xf numFmtId="49" fontId="11" fillId="7" borderId="15" xfId="3" applyNumberFormat="1" applyFont="1" applyFill="1" applyBorder="1" applyAlignment="1">
      <alignment horizontal="center" vertical="top" wrapText="1"/>
    </xf>
    <xf numFmtId="0" fontId="11" fillId="7" borderId="15" xfId="4" applyFont="1" applyFill="1" applyBorder="1" applyAlignment="1">
      <alignment horizontal="center" vertical="top" wrapText="1"/>
    </xf>
    <xf numFmtId="0" fontId="13" fillId="7" borderId="15" xfId="0" applyFont="1" applyFill="1" applyBorder="1" applyAlignment="1">
      <alignment horizontal="center" vertical="center" wrapText="1"/>
    </xf>
    <xf numFmtId="0" fontId="11" fillId="7" borderId="15" xfId="0" applyNumberFormat="1" applyFont="1" applyFill="1" applyBorder="1" applyAlignment="1">
      <alignment horizontal="center" vertical="center" wrapText="1"/>
    </xf>
    <xf numFmtId="1" fontId="11" fillId="7" borderId="15" xfId="0" applyNumberFormat="1" applyFont="1" applyFill="1" applyBorder="1" applyAlignment="1">
      <alignment horizontal="center" vertical="center" wrapText="1"/>
    </xf>
    <xf numFmtId="0" fontId="1" fillId="7" borderId="15" xfId="0" applyFont="1" applyFill="1" applyBorder="1" applyAlignment="1">
      <alignment horizontal="left" vertical="center"/>
    </xf>
    <xf numFmtId="0" fontId="8" fillId="7" borderId="15" xfId="0" applyNumberFormat="1" applyFont="1" applyFill="1" applyBorder="1" applyAlignment="1">
      <alignment horizontal="left" vertical="center" indent="1"/>
    </xf>
    <xf numFmtId="0" fontId="8" fillId="7" borderId="15" xfId="0" applyNumberFormat="1" applyFont="1" applyFill="1" applyBorder="1" applyAlignment="1">
      <alignment horizontal="center" vertical="center"/>
    </xf>
    <xf numFmtId="0" fontId="8" fillId="7" borderId="15" xfId="0" applyNumberFormat="1" applyFont="1" applyFill="1" applyBorder="1" applyAlignment="1">
      <alignment vertical="center"/>
    </xf>
    <xf numFmtId="10" fontId="8" fillId="7" borderId="15" xfId="0" applyNumberFormat="1" applyFont="1" applyFill="1" applyBorder="1" applyAlignment="1">
      <alignment vertical="center"/>
    </xf>
    <xf numFmtId="0" fontId="8" fillId="7" borderId="15" xfId="0" applyFont="1" applyFill="1" applyBorder="1" applyAlignment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0" fillId="0" borderId="15" xfId="0" applyFill="1" applyBorder="1" applyAlignment="1">
      <alignment vertical="center"/>
    </xf>
    <xf numFmtId="0" fontId="0" fillId="0" borderId="15" xfId="0" applyBorder="1" applyAlignment="1">
      <alignment vertical="center"/>
    </xf>
    <xf numFmtId="0" fontId="1" fillId="0" borderId="15" xfId="0" applyFont="1" applyFill="1" applyBorder="1" applyAlignment="1">
      <alignment horizontal="left" vertical="center"/>
    </xf>
    <xf numFmtId="0" fontId="1" fillId="4" borderId="15" xfId="0" applyFont="1" applyFill="1" applyBorder="1" applyAlignment="1">
      <alignment horizontal="center" vertical="center"/>
    </xf>
    <xf numFmtId="49" fontId="1" fillId="4" borderId="15" xfId="3" applyNumberFormat="1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49" fontId="1" fillId="5" borderId="15" xfId="3" applyNumberFormat="1" applyFont="1" applyFill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17" fillId="0" borderId="15" xfId="0" applyFont="1" applyBorder="1" applyAlignment="1">
      <alignment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5" fillId="0" borderId="0" xfId="0" applyFont="1" applyProtection="1">
      <protection locked="0"/>
    </xf>
    <xf numFmtId="0" fontId="2" fillId="0" borderId="6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  <xf numFmtId="0" fontId="2" fillId="0" borderId="3" xfId="0" applyNumberFormat="1" applyFont="1" applyBorder="1" applyAlignment="1" applyProtection="1">
      <alignment horizontal="center" vertical="center"/>
    </xf>
    <xf numFmtId="0" fontId="2" fillId="0" borderId="4" xfId="0" applyNumberFormat="1" applyFont="1" applyBorder="1" applyAlignment="1" applyProtection="1">
      <alignment horizontal="center" vertical="center"/>
    </xf>
    <xf numFmtId="0" fontId="2" fillId="0" borderId="6" xfId="0" applyNumberFormat="1" applyFont="1" applyBorder="1" applyAlignment="1" applyProtection="1">
      <alignment horizontal="center" vertical="center"/>
    </xf>
    <xf numFmtId="0" fontId="2" fillId="0" borderId="9" xfId="0" applyNumberFormat="1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Protection="1"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0" applyNumberFormat="1" applyFont="1" applyProtection="1">
      <protection locked="0"/>
    </xf>
    <xf numFmtId="0" fontId="14" fillId="7" borderId="15" xfId="0" applyFont="1" applyFill="1" applyBorder="1" applyAlignment="1">
      <alignment vertical="center" wrapText="1"/>
    </xf>
    <xf numFmtId="0" fontId="18" fillId="2" borderId="1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49" fontId="11" fillId="7" borderId="15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 applyProtection="1">
      <alignment horizontal="center" vertical="center"/>
    </xf>
    <xf numFmtId="0" fontId="19" fillId="0" borderId="3" xfId="0" applyNumberFormat="1" applyFont="1" applyBorder="1" applyAlignment="1" applyProtection="1">
      <alignment horizontal="center" vertical="center"/>
    </xf>
    <xf numFmtId="0" fontId="19" fillId="0" borderId="4" xfId="0" applyFont="1" applyBorder="1" applyAlignment="1" applyProtection="1">
      <alignment horizontal="center" vertical="center"/>
    </xf>
    <xf numFmtId="0" fontId="19" fillId="0" borderId="6" xfId="0" applyFont="1" applyBorder="1" applyAlignment="1" applyProtection="1">
      <alignment horizontal="left" vertical="center"/>
    </xf>
    <xf numFmtId="0" fontId="19" fillId="0" borderId="4" xfId="0" applyNumberFormat="1" applyFont="1" applyBorder="1" applyAlignment="1" applyProtection="1">
      <alignment horizontal="center" vertical="center"/>
    </xf>
    <xf numFmtId="0" fontId="19" fillId="0" borderId="6" xfId="0" applyFont="1" applyBorder="1" applyAlignment="1" applyProtection="1">
      <alignment horizontal="center" vertical="center"/>
    </xf>
    <xf numFmtId="0" fontId="19" fillId="0" borderId="6" xfId="0" applyNumberFormat="1" applyFont="1" applyBorder="1" applyAlignment="1" applyProtection="1">
      <alignment horizontal="center" vertical="center"/>
    </xf>
    <xf numFmtId="0" fontId="19" fillId="0" borderId="4" xfId="0" applyFont="1" applyBorder="1" applyAlignment="1" applyProtection="1">
      <alignment horizontal="left" vertical="center"/>
    </xf>
    <xf numFmtId="0" fontId="19" fillId="0" borderId="9" xfId="0" applyFont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horizontal="left" vertical="center"/>
    </xf>
    <xf numFmtId="0" fontId="19" fillId="0" borderId="9" xfId="0" applyNumberFormat="1" applyFont="1" applyBorder="1" applyAlignment="1" applyProtection="1">
      <alignment horizontal="center" vertical="center"/>
    </xf>
    <xf numFmtId="0" fontId="19" fillId="0" borderId="13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Protection="1">
      <protection locked="0"/>
    </xf>
    <xf numFmtId="0" fontId="21" fillId="7" borderId="15" xfId="0" applyFont="1" applyFill="1" applyBorder="1" applyAlignment="1">
      <alignment horizontal="center" vertical="center" wrapText="1"/>
    </xf>
    <xf numFmtId="0" fontId="22" fillId="7" borderId="15" xfId="0" applyFont="1" applyFill="1" applyBorder="1" applyAlignment="1">
      <alignment horizontal="center" vertical="center" wrapText="1"/>
    </xf>
    <xf numFmtId="0" fontId="21" fillId="7" borderId="15" xfId="0" applyFont="1" applyFill="1" applyBorder="1" applyAlignment="1">
      <alignment vertical="center" wrapText="1"/>
    </xf>
    <xf numFmtId="0" fontId="23" fillId="7" borderId="15" xfId="0" applyFont="1" applyFill="1" applyBorder="1" applyAlignment="1">
      <alignment horizontal="center" vertical="center" wrapText="1"/>
    </xf>
    <xf numFmtId="49" fontId="18" fillId="7" borderId="15" xfId="0" applyNumberFormat="1" applyFont="1" applyFill="1" applyBorder="1" applyAlignment="1">
      <alignment horizontal="center" vertical="center" wrapText="1"/>
    </xf>
    <xf numFmtId="0" fontId="18" fillId="7" borderId="15" xfId="2" applyFont="1" applyFill="1" applyBorder="1" applyAlignment="1">
      <alignment horizontal="center" vertical="center"/>
    </xf>
    <xf numFmtId="0" fontId="11" fillId="0" borderId="3" xfId="0" applyFont="1" applyFill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3" xfId="0" applyNumberFormat="1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/>
    </xf>
    <xf numFmtId="0" fontId="11" fillId="0" borderId="3" xfId="0" applyNumberFormat="1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NumberFormat="1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left" vertical="center"/>
    </xf>
    <xf numFmtId="0" fontId="11" fillId="0" borderId="6" xfId="0" applyNumberFormat="1" applyFont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49" fontId="11" fillId="0" borderId="15" xfId="0" applyNumberFormat="1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/>
    </xf>
    <xf numFmtId="0" fontId="17" fillId="0" borderId="0" xfId="0" applyFont="1"/>
    <xf numFmtId="0" fontId="11" fillId="0" borderId="9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left" vertical="center"/>
    </xf>
    <xf numFmtId="0" fontId="11" fillId="0" borderId="9" xfId="0" applyNumberFormat="1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Protection="1">
      <protection locked="0"/>
    </xf>
    <xf numFmtId="0" fontId="24" fillId="7" borderId="33" xfId="0" applyFont="1" applyFill="1" applyBorder="1" applyAlignment="1">
      <alignment vertical="center" wrapText="1"/>
    </xf>
    <xf numFmtId="0" fontId="24" fillId="7" borderId="34" xfId="0" applyFont="1" applyFill="1" applyBorder="1" applyAlignment="1">
      <alignment horizontal="left" vertical="top" wrapText="1"/>
    </xf>
    <xf numFmtId="0" fontId="24" fillId="7" borderId="15" xfId="0" applyFont="1" applyFill="1" applyBorder="1" applyAlignment="1">
      <alignment vertical="center" wrapText="1"/>
    </xf>
    <xf numFmtId="0" fontId="24" fillId="7" borderId="33" xfId="0" applyFont="1" applyFill="1" applyBorder="1" applyAlignment="1">
      <alignment horizontal="center" vertical="center"/>
    </xf>
    <xf numFmtId="0" fontId="24" fillId="7" borderId="34" xfId="0" applyFont="1" applyFill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8" fillId="0" borderId="0" xfId="0" applyFont="1"/>
    <xf numFmtId="0" fontId="27" fillId="7" borderId="0" xfId="0" applyFont="1" applyFill="1" applyBorder="1" applyAlignment="1">
      <alignment horizontal="center" vertical="center" wrapText="1"/>
    </xf>
    <xf numFmtId="0" fontId="11" fillId="7" borderId="15" xfId="0" applyFont="1" applyFill="1" applyBorder="1" applyAlignment="1">
      <alignment vertical="center" wrapText="1"/>
    </xf>
    <xf numFmtId="0" fontId="18" fillId="7" borderId="15" xfId="0" applyFont="1" applyFill="1" applyBorder="1" applyAlignment="1">
      <alignment vertical="center" wrapText="1"/>
    </xf>
    <xf numFmtId="0" fontId="11" fillId="7" borderId="15" xfId="0" applyFont="1" applyFill="1" applyBorder="1" applyAlignment="1">
      <alignment horizontal="center" vertical="center" wrapText="1"/>
    </xf>
    <xf numFmtId="0" fontId="20" fillId="7" borderId="15" xfId="0" applyFont="1" applyFill="1" applyBorder="1" applyAlignment="1">
      <alignment vertical="center" wrapText="1"/>
    </xf>
    <xf numFmtId="0" fontId="20" fillId="7" borderId="15" xfId="0" applyFont="1" applyFill="1" applyBorder="1" applyAlignment="1">
      <alignment horizontal="center" vertical="center" wrapText="1"/>
    </xf>
    <xf numFmtId="0" fontId="18" fillId="7" borderId="15" xfId="0" applyFont="1" applyFill="1" applyBorder="1" applyAlignment="1">
      <alignment horizontal="center" vertical="center" wrapText="1"/>
    </xf>
    <xf numFmtId="0" fontId="24" fillId="7" borderId="15" xfId="0" applyFont="1" applyFill="1" applyBorder="1" applyAlignment="1">
      <alignment horizontal="center" vertical="center" wrapText="1"/>
    </xf>
    <xf numFmtId="49" fontId="26" fillId="7" borderId="15" xfId="0" applyNumberFormat="1" applyFont="1" applyFill="1" applyBorder="1" applyAlignment="1">
      <alignment horizontal="center" vertical="center" wrapText="1"/>
    </xf>
    <xf numFmtId="0" fontId="26" fillId="7" borderId="15" xfId="0" applyFont="1" applyFill="1" applyBorder="1" applyAlignment="1">
      <alignment vertical="center" wrapText="1"/>
    </xf>
    <xf numFmtId="0" fontId="27" fillId="7" borderId="15" xfId="0" applyFont="1" applyFill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0" fontId="18" fillId="7" borderId="15" xfId="0" applyFont="1" applyFill="1" applyBorder="1" applyAlignment="1">
      <alignment vertical="center" wrapText="1"/>
    </xf>
    <xf numFmtId="0" fontId="23" fillId="7" borderId="15" xfId="0" applyFont="1" applyFill="1" applyBorder="1" applyAlignment="1">
      <alignment horizontal="center" vertical="center" wrapText="1"/>
    </xf>
    <xf numFmtId="0" fontId="29" fillId="0" borderId="0" xfId="0" applyFont="1"/>
    <xf numFmtId="0" fontId="18" fillId="7" borderId="37" xfId="0" applyFont="1" applyFill="1" applyBorder="1" applyAlignment="1">
      <alignment horizontal="center" vertical="center" wrapText="1"/>
    </xf>
    <xf numFmtId="0" fontId="18" fillId="7" borderId="15" xfId="0" applyFont="1" applyFill="1" applyBorder="1" applyAlignment="1">
      <alignment horizontal="center" vertical="center" wrapText="1"/>
    </xf>
    <xf numFmtId="0" fontId="12" fillId="0" borderId="6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left" vertical="center"/>
    </xf>
    <xf numFmtId="0" fontId="18" fillId="7" borderId="33" xfId="0" applyFont="1" applyFill="1" applyBorder="1" applyAlignment="1">
      <alignment horizontal="center" vertical="center" wrapText="1"/>
    </xf>
    <xf numFmtId="0" fontId="26" fillId="7" borderId="15" xfId="0" applyFont="1" applyFill="1" applyBorder="1" applyAlignment="1">
      <alignment horizontal="center" vertical="center" wrapText="1"/>
    </xf>
    <xf numFmtId="0" fontId="18" fillId="7" borderId="15" xfId="0" applyFont="1" applyFill="1" applyBorder="1" applyAlignment="1">
      <alignment horizontal="center" vertical="center" wrapText="1"/>
    </xf>
    <xf numFmtId="0" fontId="24" fillId="7" borderId="15" xfId="0" applyFont="1" applyFill="1" applyBorder="1" applyAlignment="1">
      <alignment horizontal="center" vertical="center" wrapText="1"/>
    </xf>
    <xf numFmtId="0" fontId="11" fillId="0" borderId="6" xfId="0" applyFont="1" applyBorder="1" applyAlignment="1" applyProtection="1">
      <alignment horizontal="left" vertical="center"/>
    </xf>
    <xf numFmtId="0" fontId="24" fillId="7" borderId="15" xfId="0" applyFont="1" applyFill="1" applyBorder="1" applyAlignment="1">
      <alignment horizontal="center" vertical="center" wrapText="1"/>
    </xf>
    <xf numFmtId="0" fontId="21" fillId="7" borderId="34" xfId="0" applyFont="1" applyFill="1" applyBorder="1" applyAlignment="1">
      <alignment horizontal="center" vertical="center" wrapText="1"/>
    </xf>
    <xf numFmtId="0" fontId="21" fillId="7" borderId="15" xfId="0" applyFont="1" applyFill="1" applyBorder="1" applyAlignment="1">
      <alignment horizontal="center" vertical="center" wrapText="1"/>
    </xf>
    <xf numFmtId="0" fontId="26" fillId="7" borderId="33" xfId="0" applyFont="1" applyFill="1" applyBorder="1" applyAlignment="1">
      <alignment horizontal="center" vertical="center" wrapText="1"/>
    </xf>
    <xf numFmtId="49" fontId="18" fillId="7" borderId="15" xfId="0" applyNumberFormat="1" applyFont="1" applyFill="1" applyBorder="1" applyAlignment="1">
      <alignment horizontal="center" vertical="center" wrapText="1"/>
    </xf>
    <xf numFmtId="0" fontId="27" fillId="7" borderId="33" xfId="0" applyFont="1" applyFill="1" applyBorder="1" applyAlignment="1">
      <alignment horizontal="center" vertical="center" wrapText="1"/>
    </xf>
    <xf numFmtId="0" fontId="27" fillId="7" borderId="33" xfId="0" applyFont="1" applyFill="1" applyBorder="1" applyAlignment="1">
      <alignment horizontal="center" vertical="center" wrapText="1"/>
    </xf>
    <xf numFmtId="0" fontId="26" fillId="7" borderId="33" xfId="0" applyFont="1" applyFill="1" applyBorder="1" applyAlignment="1">
      <alignment horizontal="center" vertical="center" wrapText="1"/>
    </xf>
    <xf numFmtId="49" fontId="26" fillId="7" borderId="33" xfId="0" applyNumberFormat="1" applyFont="1" applyFill="1" applyBorder="1" applyAlignment="1">
      <alignment horizontal="center" vertical="center" wrapText="1"/>
    </xf>
    <xf numFmtId="0" fontId="23" fillId="7" borderId="0" xfId="0" applyFont="1" applyFill="1" applyBorder="1" applyAlignment="1">
      <alignment horizontal="center" vertical="center" wrapText="1"/>
    </xf>
    <xf numFmtId="0" fontId="21" fillId="7" borderId="37" xfId="0" applyFont="1" applyFill="1" applyBorder="1" applyAlignment="1">
      <alignment horizontal="center" vertical="center" wrapText="1"/>
    </xf>
    <xf numFmtId="0" fontId="23" fillId="7" borderId="34" xfId="0" applyFont="1" applyFill="1" applyBorder="1" applyAlignment="1">
      <alignment horizontal="center" vertical="center" wrapText="1"/>
    </xf>
    <xf numFmtId="0" fontId="18" fillId="7" borderId="34" xfId="0" applyFont="1" applyFill="1" applyBorder="1" applyAlignment="1">
      <alignment horizontal="center" vertical="center" wrapText="1"/>
    </xf>
    <xf numFmtId="2" fontId="5" fillId="0" borderId="15" xfId="1" applyNumberFormat="1" applyFont="1" applyFill="1" applyBorder="1" applyAlignment="1">
      <alignment horizontal="center" vertical="center" wrapText="1"/>
    </xf>
    <xf numFmtId="165" fontId="5" fillId="0" borderId="15" xfId="1" applyNumberFormat="1" applyFont="1" applyFill="1" applyBorder="1" applyAlignment="1">
      <alignment horizontal="righ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left" vertical="center"/>
    </xf>
    <xf numFmtId="49" fontId="24" fillId="7" borderId="15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2" fillId="0" borderId="0" xfId="5" applyFont="1" applyAlignment="1">
      <alignment horizontal="right" vertical="center" wrapText="1" indent="2"/>
    </xf>
    <xf numFmtId="0" fontId="11" fillId="0" borderId="4" xfId="0" applyFont="1" applyBorder="1" applyAlignment="1" applyProtection="1">
      <alignment horizontal="left" vertical="center"/>
    </xf>
    <xf numFmtId="0" fontId="24" fillId="7" borderId="15" xfId="0" applyFont="1" applyFill="1" applyBorder="1" applyAlignment="1">
      <alignment horizontal="center" vertical="center" wrapText="1"/>
    </xf>
    <xf numFmtId="0" fontId="21" fillId="7" borderId="33" xfId="0" applyFont="1" applyFill="1" applyBorder="1" applyAlignment="1">
      <alignment horizontal="center" vertical="center" wrapText="1"/>
    </xf>
    <xf numFmtId="0" fontId="11" fillId="0" borderId="6" xfId="0" applyFont="1" applyBorder="1" applyAlignment="1" applyProtection="1">
      <alignment horizontal="left" vertical="center"/>
    </xf>
    <xf numFmtId="0" fontId="27" fillId="7" borderId="33" xfId="0" applyFont="1" applyFill="1" applyBorder="1" applyAlignment="1">
      <alignment horizontal="center" vertical="center" wrapText="1"/>
    </xf>
    <xf numFmtId="0" fontId="26" fillId="7" borderId="33" xfId="0" applyFont="1" applyFill="1" applyBorder="1" applyAlignment="1">
      <alignment horizontal="center" vertical="center" wrapText="1"/>
    </xf>
    <xf numFmtId="0" fontId="33" fillId="8" borderId="15" xfId="0" applyFont="1" applyFill="1" applyBorder="1" applyAlignment="1">
      <alignment horizontal="left" vertical="center"/>
    </xf>
    <xf numFmtId="49" fontId="12" fillId="8" borderId="15" xfId="3" applyNumberFormat="1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/>
    </xf>
    <xf numFmtId="0" fontId="12" fillId="8" borderId="15" xfId="4" applyFont="1" applyFill="1" applyBorder="1" applyAlignment="1">
      <alignment horizontal="center" vertical="center" wrapText="1"/>
    </xf>
    <xf numFmtId="49" fontId="18" fillId="7" borderId="33" xfId="0" applyNumberFormat="1" applyFont="1" applyFill="1" applyBorder="1" applyAlignment="1">
      <alignment horizontal="center" vertical="center" wrapText="1"/>
    </xf>
    <xf numFmtId="0" fontId="26" fillId="7" borderId="33" xfId="0" applyFont="1" applyFill="1" applyBorder="1" applyAlignment="1">
      <alignment vertical="center" wrapText="1"/>
    </xf>
    <xf numFmtId="49" fontId="12" fillId="9" borderId="15" xfId="3" applyNumberFormat="1" applyFont="1" applyFill="1" applyBorder="1" applyAlignment="1">
      <alignment horizontal="center" vertical="center" wrapText="1"/>
    </xf>
    <xf numFmtId="0" fontId="27" fillId="7" borderId="33" xfId="0" applyFont="1" applyFill="1" applyBorder="1" applyAlignment="1">
      <alignment horizontal="center" vertical="center" wrapText="1"/>
    </xf>
    <xf numFmtId="0" fontId="26" fillId="7" borderId="33" xfId="0" applyFont="1" applyFill="1" applyBorder="1" applyAlignment="1">
      <alignment horizontal="center" vertical="center" wrapText="1"/>
    </xf>
    <xf numFmtId="0" fontId="24" fillId="7" borderId="15" xfId="0" applyFont="1" applyFill="1" applyBorder="1" applyAlignment="1">
      <alignment horizontal="center" vertical="center" wrapText="1"/>
    </xf>
    <xf numFmtId="0" fontId="34" fillId="0" borderId="0" xfId="0" applyFont="1"/>
    <xf numFmtId="0" fontId="21" fillId="10" borderId="15" xfId="0" applyFont="1" applyFill="1" applyBorder="1" applyAlignment="1">
      <alignment horizontal="center" vertical="center" wrapText="1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textRotation="90"/>
    </xf>
    <xf numFmtId="0" fontId="1" fillId="0" borderId="3" xfId="0" applyFont="1" applyBorder="1" applyAlignment="1" applyProtection="1">
      <alignment horizontal="center" vertical="center" textRotation="90"/>
      <protection locked="0"/>
    </xf>
    <xf numFmtId="0" fontId="2" fillId="0" borderId="6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left" vertical="top"/>
    </xf>
    <xf numFmtId="0" fontId="1" fillId="0" borderId="0" xfId="0" applyFont="1" applyBorder="1" applyAlignment="1" applyProtection="1">
      <alignment horizontal="left" vertical="top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5" fillId="0" borderId="11" xfId="0" applyFont="1" applyBorder="1" applyAlignment="1" applyProtection="1">
      <alignment horizontal="center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</xf>
    <xf numFmtId="166" fontId="2" fillId="0" borderId="14" xfId="0" applyNumberFormat="1" applyFont="1" applyBorder="1" applyAlignment="1" applyProtection="1">
      <alignment horizontal="center" vertical="center"/>
      <protection hidden="1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left" vertical="center"/>
    </xf>
    <xf numFmtId="0" fontId="2" fillId="0" borderId="6" xfId="0" applyNumberFormat="1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19" fillId="0" borderId="6" xfId="0" applyFont="1" applyBorder="1" applyAlignment="1" applyProtection="1">
      <alignment horizontal="center" vertical="center"/>
    </xf>
    <xf numFmtId="0" fontId="19" fillId="0" borderId="7" xfId="0" applyFont="1" applyBorder="1" applyAlignment="1" applyProtection="1">
      <alignment horizontal="center" vertical="center"/>
    </xf>
    <xf numFmtId="0" fontId="19" fillId="0" borderId="6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 textRotation="90"/>
    </xf>
    <xf numFmtId="0" fontId="11" fillId="0" borderId="3" xfId="0" applyFont="1" applyBorder="1" applyAlignment="1" applyProtection="1">
      <alignment horizontal="center" vertical="center" textRotation="90"/>
      <protection locked="0"/>
    </xf>
    <xf numFmtId="0" fontId="19" fillId="0" borderId="6" xfId="0" applyFont="1" applyBorder="1" applyAlignment="1" applyProtection="1">
      <alignment horizontal="left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9" fillId="0" borderId="3" xfId="0" applyFont="1" applyBorder="1" applyAlignment="1" applyProtection="1">
      <alignment horizontal="center" vertical="center"/>
    </xf>
    <xf numFmtId="0" fontId="19" fillId="0" borderId="14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</xf>
    <xf numFmtId="0" fontId="19" fillId="0" borderId="19" xfId="0" applyFont="1" applyBorder="1" applyAlignment="1" applyProtection="1">
      <alignment horizontal="center" vertical="center"/>
    </xf>
    <xf numFmtId="0" fontId="19" fillId="0" borderId="21" xfId="0" applyFont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11" fillId="0" borderId="16" xfId="0" applyFont="1" applyBorder="1" applyAlignment="1" applyProtection="1">
      <alignment horizontal="left" vertical="top"/>
    </xf>
    <xf numFmtId="0" fontId="11" fillId="0" borderId="0" xfId="0" applyFont="1" applyBorder="1" applyAlignment="1" applyProtection="1">
      <alignment horizontal="left" vertical="top"/>
    </xf>
    <xf numFmtId="166" fontId="19" fillId="0" borderId="14" xfId="0" applyNumberFormat="1" applyFont="1" applyBorder="1" applyAlignment="1" applyProtection="1">
      <alignment horizontal="center" vertical="center"/>
      <protection hidden="1"/>
    </xf>
    <xf numFmtId="0" fontId="19" fillId="0" borderId="13" xfId="0" applyFont="1" applyBorder="1" applyAlignment="1" applyProtection="1">
      <alignment horizontal="center" vertical="center"/>
      <protection locked="0"/>
    </xf>
    <xf numFmtId="0" fontId="19" fillId="0" borderId="9" xfId="0" applyFont="1" applyBorder="1" applyAlignment="1" applyProtection="1">
      <alignment horizontal="center" vertical="center"/>
    </xf>
    <xf numFmtId="0" fontId="19" fillId="0" borderId="10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/>
      <protection locked="0"/>
    </xf>
    <xf numFmtId="0" fontId="19" fillId="0" borderId="4" xfId="0" applyFont="1" applyBorder="1" applyAlignment="1" applyProtection="1">
      <alignment horizontal="center" vertical="center"/>
    </xf>
    <xf numFmtId="0" fontId="19" fillId="0" borderId="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17" xfId="0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16" xfId="0" applyFont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/>
      <protection locked="0"/>
    </xf>
    <xf numFmtId="0" fontId="17" fillId="0" borderId="12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</xf>
    <xf numFmtId="0" fontId="18" fillId="0" borderId="14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center" vertical="center"/>
    </xf>
    <xf numFmtId="0" fontId="11" fillId="0" borderId="17" xfId="0" applyFont="1" applyBorder="1" applyAlignment="1" applyProtection="1">
      <alignment horizontal="center" vertical="center"/>
    </xf>
    <xf numFmtId="0" fontId="11" fillId="0" borderId="23" xfId="0" applyFont="1" applyBorder="1" applyAlignment="1" applyProtection="1">
      <alignment horizontal="center" vertical="center"/>
    </xf>
    <xf numFmtId="0" fontId="11" fillId="0" borderId="24" xfId="0" applyFont="1" applyBorder="1" applyAlignment="1" applyProtection="1">
      <alignment horizontal="center" vertical="center"/>
    </xf>
    <xf numFmtId="0" fontId="11" fillId="0" borderId="25" xfId="0" applyFont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left" vertical="center"/>
    </xf>
    <xf numFmtId="166" fontId="11" fillId="0" borderId="14" xfId="0" applyNumberFormat="1" applyFont="1" applyBorder="1" applyAlignment="1" applyProtection="1">
      <alignment horizontal="center" vertical="center"/>
      <protection hidden="1"/>
    </xf>
    <xf numFmtId="0" fontId="11" fillId="0" borderId="3" xfId="0" applyFont="1" applyBorder="1" applyAlignment="1" applyProtection="1">
      <alignment horizontal="center" vertical="center"/>
    </xf>
    <xf numFmtId="0" fontId="11" fillId="0" borderId="6" xfId="0" applyNumberFormat="1" applyFont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8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  <protection locked="0"/>
    </xf>
    <xf numFmtId="0" fontId="17" fillId="0" borderId="8" xfId="0" applyFont="1" applyBorder="1" applyAlignment="1" applyProtection="1">
      <alignment horizontal="center" vertical="center"/>
      <protection locked="0"/>
    </xf>
    <xf numFmtId="0" fontId="17" fillId="0" borderId="17" xfId="0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0" borderId="16" xfId="0" applyFont="1" applyBorder="1" applyAlignment="1" applyProtection="1">
      <alignment horizontal="center" vertical="center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center" vertical="top" wrapText="1"/>
      <protection locked="0"/>
    </xf>
    <xf numFmtId="0" fontId="17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left" vertical="center"/>
    </xf>
    <xf numFmtId="0" fontId="11" fillId="0" borderId="9" xfId="0" applyNumberFormat="1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textRotation="90"/>
      <protection locked="0"/>
    </xf>
    <xf numFmtId="0" fontId="17" fillId="0" borderId="2" xfId="0" applyFont="1" applyBorder="1" applyAlignment="1" applyProtection="1">
      <alignment horizontal="left" vertical="top" wrapText="1"/>
      <protection locked="0"/>
    </xf>
    <xf numFmtId="0" fontId="17" fillId="0" borderId="28" xfId="0" applyFont="1" applyBorder="1" applyAlignment="1" applyProtection="1">
      <alignment horizontal="left" vertical="top" wrapText="1"/>
      <protection locked="0"/>
    </xf>
    <xf numFmtId="0" fontId="17" fillId="0" borderId="29" xfId="0" applyFont="1" applyBorder="1" applyAlignment="1" applyProtection="1">
      <alignment horizontal="left" vertical="top" wrapText="1"/>
      <protection locked="0"/>
    </xf>
    <xf numFmtId="0" fontId="17" fillId="0" borderId="0" xfId="0" applyFont="1" applyBorder="1" applyAlignment="1" applyProtection="1">
      <alignment horizontal="left" vertical="top" wrapText="1"/>
      <protection locked="0"/>
    </xf>
    <xf numFmtId="0" fontId="17" fillId="0" borderId="11" xfId="0" applyFont="1" applyBorder="1" applyAlignment="1" applyProtection="1">
      <alignment horizontal="left" vertical="top" wrapText="1"/>
      <protection locked="0"/>
    </xf>
    <xf numFmtId="0" fontId="17" fillId="0" borderId="30" xfId="0" applyFont="1" applyBorder="1" applyAlignment="1" applyProtection="1">
      <alignment horizontal="left" vertical="top" wrapText="1"/>
      <protection locked="0"/>
    </xf>
    <xf numFmtId="0" fontId="17" fillId="0" borderId="35" xfId="0" applyFont="1" applyBorder="1" applyAlignment="1" applyProtection="1">
      <alignment horizontal="center" vertical="center"/>
      <protection locked="0"/>
    </xf>
    <xf numFmtId="0" fontId="17" fillId="0" borderId="36" xfId="0" applyFont="1" applyBorder="1" applyAlignment="1" applyProtection="1">
      <alignment horizontal="center" vertical="center"/>
      <protection locked="0"/>
    </xf>
    <xf numFmtId="0" fontId="18" fillId="0" borderId="15" xfId="0" applyFont="1" applyFill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textRotation="90"/>
    </xf>
    <xf numFmtId="0" fontId="11" fillId="0" borderId="14" xfId="0" applyFont="1" applyBorder="1" applyAlignment="1" applyProtection="1">
      <alignment horizontal="center" vertical="center"/>
    </xf>
    <xf numFmtId="0" fontId="11" fillId="0" borderId="27" xfId="0" applyFont="1" applyBorder="1" applyAlignment="1" applyProtection="1">
      <alignment horizontal="center" vertical="center"/>
    </xf>
    <xf numFmtId="0" fontId="11" fillId="0" borderId="14" xfId="0" applyNumberFormat="1" applyFont="1" applyBorder="1" applyAlignment="1" applyProtection="1">
      <alignment horizontal="center" vertical="center"/>
    </xf>
    <xf numFmtId="0" fontId="11" fillId="0" borderId="27" xfId="0" applyNumberFormat="1" applyFont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left" vertical="center"/>
      <protection locked="0"/>
    </xf>
    <xf numFmtId="0" fontId="8" fillId="0" borderId="15" xfId="0" applyFont="1" applyFill="1" applyBorder="1" applyAlignment="1" applyProtection="1">
      <alignment horizontal="left" vertical="center"/>
      <protection locked="0"/>
    </xf>
    <xf numFmtId="0" fontId="11" fillId="0" borderId="3" xfId="0" applyFont="1" applyFill="1" applyBorder="1" applyAlignment="1" applyProtection="1">
      <alignment horizontal="center" vertical="center" textRotation="90"/>
      <protection locked="0"/>
    </xf>
    <xf numFmtId="0" fontId="11" fillId="0" borderId="31" xfId="0" applyFont="1" applyFill="1" applyBorder="1" applyAlignment="1" applyProtection="1">
      <alignment horizontal="center" vertical="center"/>
      <protection locked="0"/>
    </xf>
    <xf numFmtId="0" fontId="11" fillId="0" borderId="32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Fill="1" applyBorder="1" applyAlignment="1" applyProtection="1">
      <alignment horizontal="center" vertical="top"/>
      <protection locked="0"/>
    </xf>
    <xf numFmtId="0" fontId="11" fillId="0" borderId="14" xfId="0" applyFont="1" applyBorder="1" applyAlignment="1" applyProtection="1">
      <alignment horizontal="left" vertical="center"/>
    </xf>
    <xf numFmtId="0" fontId="11" fillId="0" borderId="27" xfId="0" applyFont="1" applyBorder="1" applyAlignment="1" applyProtection="1">
      <alignment horizontal="left" vertical="center"/>
    </xf>
    <xf numFmtId="0" fontId="11" fillId="0" borderId="19" xfId="0" applyFont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textRotation="90"/>
    </xf>
    <xf numFmtId="0" fontId="17" fillId="0" borderId="17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</xf>
    <xf numFmtId="0" fontId="8" fillId="0" borderId="19" xfId="0" applyFont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11" fillId="7" borderId="15" xfId="0" applyFont="1" applyFill="1" applyBorder="1" applyAlignment="1">
      <alignment vertical="center" wrapText="1"/>
    </xf>
    <xf numFmtId="0" fontId="11" fillId="7" borderId="15" xfId="0" applyFont="1" applyFill="1" applyBorder="1" applyAlignment="1">
      <alignment horizontal="center" vertical="center" wrapText="1"/>
    </xf>
    <xf numFmtId="0" fontId="20" fillId="7" borderId="15" xfId="0" applyFont="1" applyFill="1" applyBorder="1" applyAlignment="1">
      <alignment vertical="center" wrapText="1"/>
    </xf>
    <xf numFmtId="0" fontId="20" fillId="7" borderId="15" xfId="0" applyFont="1" applyFill="1" applyBorder="1" applyAlignment="1">
      <alignment horizontal="center" vertical="center" wrapText="1"/>
    </xf>
    <xf numFmtId="0" fontId="24" fillId="7" borderId="15" xfId="0" applyFont="1" applyFill="1" applyBorder="1" applyAlignment="1">
      <alignment horizontal="center" vertical="center" wrapText="1"/>
    </xf>
    <xf numFmtId="0" fontId="27" fillId="7" borderId="33" xfId="0" applyFont="1" applyFill="1" applyBorder="1" applyAlignment="1">
      <alignment horizontal="center" vertical="center" wrapText="1"/>
    </xf>
    <xf numFmtId="0" fontId="27" fillId="7" borderId="34" xfId="0" applyFont="1" applyFill="1" applyBorder="1" applyAlignment="1">
      <alignment horizontal="center" vertical="center" wrapText="1"/>
    </xf>
    <xf numFmtId="0" fontId="26" fillId="7" borderId="33" xfId="0" applyFont="1" applyFill="1" applyBorder="1" applyAlignment="1">
      <alignment horizontal="center" vertical="center" wrapText="1"/>
    </xf>
    <xf numFmtId="0" fontId="26" fillId="7" borderId="34" xfId="0" applyFont="1" applyFill="1" applyBorder="1" applyAlignment="1">
      <alignment horizontal="center" vertical="center" wrapText="1"/>
    </xf>
    <xf numFmtId="0" fontId="21" fillId="7" borderId="15" xfId="0" applyFont="1" applyFill="1" applyBorder="1" applyAlignment="1">
      <alignment horizontal="center" vertical="center" wrapText="1"/>
    </xf>
    <xf numFmtId="0" fontId="21" fillId="7" borderId="33" xfId="0" applyFont="1" applyFill="1" applyBorder="1" applyAlignment="1">
      <alignment horizontal="center" vertical="center" wrapText="1"/>
    </xf>
    <xf numFmtId="0" fontId="21" fillId="7" borderId="34" xfId="0" applyFont="1" applyFill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0" fontId="24" fillId="7" borderId="34" xfId="0" applyFont="1" applyFill="1" applyBorder="1" applyAlignment="1">
      <alignment horizontal="center" vertical="center" wrapText="1"/>
    </xf>
  </cellXfs>
  <cellStyles count="6">
    <cellStyle name="Гиперссылка" xfId="5" builtinId="8"/>
    <cellStyle name="Денежный" xfId="1" builtinId="4"/>
    <cellStyle name="Обычный" xfId="0" builtinId="0"/>
    <cellStyle name="Обычный_Спец_Kirishci ВЭРС_Ввод" xfId="3"/>
    <cellStyle name="Обычный_Спецификация к дог 13_Ввод" xfId="4"/>
    <cellStyle name="Стиль 1_Ввод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4BD5E"/>
      <rgbColor rgb="00FFCC00"/>
      <rgbColor rgb="00FF950E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lador.ru/gost-8240-97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93"/>
  <sheetViews>
    <sheetView tabSelected="1" showWhiteSpace="0" view="pageBreakPreview" topLeftCell="E10" zoomScaleNormal="100" zoomScaleSheetLayoutView="100" workbookViewId="0">
      <selection activeCell="AD52" sqref="AD52"/>
    </sheetView>
  </sheetViews>
  <sheetFormatPr defaultColWidth="11.5703125" defaultRowHeight="14.25" x14ac:dyDescent="0.2"/>
  <cols>
    <col min="1" max="1" width="2.5703125" style="1" customWidth="1"/>
    <col min="2" max="2" width="1.5703125" style="1" customWidth="1"/>
    <col min="3" max="3" width="1" style="1" customWidth="1"/>
    <col min="4" max="4" width="1.5703125" style="1" customWidth="1"/>
    <col min="5" max="5" width="1" style="1" customWidth="1"/>
    <col min="6" max="6" width="2.5703125" style="1" customWidth="1"/>
    <col min="7" max="7" width="10.140625" style="95" customWidth="1"/>
    <col min="8" max="8" width="90.7109375" style="95" customWidth="1"/>
    <col min="9" max="9" width="30.7109375" style="95" customWidth="1"/>
    <col min="10" max="12" width="5.140625" style="105" customWidth="1"/>
    <col min="13" max="13" width="2.5703125" style="105" customWidth="1"/>
    <col min="14" max="14" width="2.5703125" style="95" customWidth="1"/>
    <col min="15" max="15" width="7.7109375" style="95" customWidth="1"/>
    <col min="16" max="16" width="5.140625" style="95" customWidth="1"/>
    <col min="17" max="17" width="7.7109375" style="95" customWidth="1"/>
    <col min="18" max="18" width="10.140625" style="95" customWidth="1"/>
    <col min="19" max="19" width="10.140625" style="106" customWidth="1"/>
    <col min="20" max="20" width="7.7109375" style="95" customWidth="1"/>
    <col min="21" max="21" width="5.140625" style="95" customWidth="1"/>
    <col min="22" max="22" width="2.5703125" style="95" customWidth="1"/>
    <col min="23" max="23" width="7.7109375" style="95" customWidth="1"/>
    <col min="24" max="25" width="5.140625" style="95" customWidth="1"/>
    <col min="26" max="26" width="2.5703125" style="1" customWidth="1"/>
    <col min="27" max="27" width="11.5703125" style="2" hidden="1" customWidth="1"/>
    <col min="28" max="16384" width="11.5703125" style="1"/>
  </cols>
  <sheetData>
    <row r="1" spans="1:27" ht="14.1" customHeight="1" x14ac:dyDescent="0.2">
      <c r="A1" s="303"/>
      <c r="B1" s="304"/>
      <c r="C1" s="304"/>
      <c r="D1" s="304"/>
      <c r="E1" s="304"/>
      <c r="F1" s="304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  <c r="S1" s="347"/>
      <c r="T1" s="347"/>
      <c r="U1" s="347"/>
      <c r="V1" s="347"/>
      <c r="W1" s="347"/>
      <c r="X1" s="347"/>
      <c r="Y1" s="347"/>
      <c r="Z1" s="303"/>
    </row>
    <row r="2" spans="1:27" ht="14.25" customHeight="1" x14ac:dyDescent="0.2">
      <c r="A2" s="345"/>
      <c r="B2" s="346"/>
      <c r="C2" s="346"/>
      <c r="D2" s="346"/>
      <c r="E2" s="346"/>
      <c r="F2" s="346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130"/>
      <c r="Z2" s="303"/>
    </row>
    <row r="3" spans="1:27" ht="70.900000000000006" customHeight="1" x14ac:dyDescent="0.2">
      <c r="A3" s="345"/>
      <c r="B3" s="346"/>
      <c r="C3" s="346"/>
      <c r="D3" s="346"/>
      <c r="E3" s="346"/>
      <c r="F3" s="346"/>
      <c r="G3" s="131" t="s">
        <v>27</v>
      </c>
      <c r="H3" s="131" t="s">
        <v>1</v>
      </c>
      <c r="I3" s="131" t="s">
        <v>2</v>
      </c>
      <c r="J3" s="349" t="s">
        <v>3</v>
      </c>
      <c r="K3" s="349"/>
      <c r="L3" s="349"/>
      <c r="M3" s="349"/>
      <c r="N3" s="349" t="s">
        <v>4</v>
      </c>
      <c r="O3" s="349"/>
      <c r="P3" s="349"/>
      <c r="Q3" s="349"/>
      <c r="R3" s="131" t="s">
        <v>5</v>
      </c>
      <c r="S3" s="132" t="s">
        <v>6</v>
      </c>
      <c r="T3" s="349" t="s">
        <v>7</v>
      </c>
      <c r="U3" s="349"/>
      <c r="V3" s="349" t="s">
        <v>8</v>
      </c>
      <c r="W3" s="349"/>
      <c r="X3" s="349"/>
      <c r="Y3" s="349"/>
      <c r="Z3" s="303"/>
    </row>
    <row r="4" spans="1:27" ht="28.35" customHeight="1" x14ac:dyDescent="0.2">
      <c r="A4" s="345"/>
      <c r="B4" s="346"/>
      <c r="C4" s="346"/>
      <c r="D4" s="346"/>
      <c r="E4" s="346"/>
      <c r="F4" s="346"/>
      <c r="G4" s="133">
        <v>1</v>
      </c>
      <c r="H4" s="133">
        <v>2</v>
      </c>
      <c r="I4" s="133">
        <v>3</v>
      </c>
      <c r="J4" s="299">
        <v>4</v>
      </c>
      <c r="K4" s="299"/>
      <c r="L4" s="299"/>
      <c r="M4" s="299"/>
      <c r="N4" s="299">
        <v>5</v>
      </c>
      <c r="O4" s="299"/>
      <c r="P4" s="299"/>
      <c r="Q4" s="299"/>
      <c r="R4" s="133">
        <v>6</v>
      </c>
      <c r="S4" s="134">
        <v>7</v>
      </c>
      <c r="T4" s="299">
        <v>8</v>
      </c>
      <c r="U4" s="299"/>
      <c r="V4" s="299">
        <v>9</v>
      </c>
      <c r="W4" s="299"/>
      <c r="X4" s="299"/>
      <c r="Y4" s="299"/>
      <c r="Z4" s="303"/>
    </row>
    <row r="5" spans="1:27" ht="22.7" customHeight="1" x14ac:dyDescent="0.2">
      <c r="A5" s="345"/>
      <c r="B5" s="346"/>
      <c r="C5" s="346"/>
      <c r="D5" s="346"/>
      <c r="E5" s="346"/>
      <c r="F5" s="346"/>
      <c r="G5" s="135" t="str">
        <f t="shared" ref="G5:G22" ca="1" si="0">IF(INDIRECT(ADDRESS(ROW(INDIRECT(CONCATENATE("A",$AA5 ),TRUE)),COLUMN(INDIRECT(CONCATENATE("A",$AA5 ),TRUE)),4,,"Рабочий лист"))&lt;&gt;"",INDIRECT(ADDRESS(ROW(INDIRECT(CONCATENATE("A",$AA5 ),TRUE)),COLUMN(INDIRECT(CONCATENATE("A",$AA5 ),TRUE)),4,,"Рабочий лист")),"")</f>
        <v/>
      </c>
      <c r="H5" s="173" t="str">
        <f t="shared" ref="H5:H22" ca="1" si="1">IF(INDIRECT(ADDRESS(ROW(INDIRECT(CONCATENATE("B",$AA5 ),TRUE)),COLUMN(INDIRECT(CONCATENATE("B",$AA5 ),TRUE)),4,,"Рабочий лист"))&lt;&gt;"",INDIRECT(ADDRESS(ROW(INDIRECT(CONCATENATE("B",$AA5 ),TRUE)),COLUMN(INDIRECT(CONCATENATE("B",$AA5 ),TRUE)),4,,"Рабочий лист")),"")</f>
        <v>I.  Оборудование.</v>
      </c>
      <c r="I5" s="135" t="str">
        <f t="shared" ref="I5:I22" ca="1" si="2">IF(INDIRECT(ADDRESS(ROW(INDIRECT(CONCATENATE("C",$AA5 ),TRUE)),COLUMN(INDIRECT(CONCATENATE("C",$AA5 ),TRUE)),4,,"Рабочий лист"))&lt;&gt;"",INDIRECT(ADDRESS(ROW(INDIRECT(CONCATENATE("C",$AA5 ),TRUE)),COLUMN(INDIRECT(CONCATENATE("C",$AA5 ),TRUE)),4,,"Рабочий лист")),"")</f>
        <v/>
      </c>
      <c r="J5" s="311" t="str">
        <f t="shared" ref="J5:J22" ca="1" si="3">IF(INDIRECT(ADDRESS(ROW(INDIRECT(CONCATENATE("D",$AA5 ),TRUE)),COLUMN(INDIRECT(CONCATENATE("D",$AA5 ),TRUE)),4,,"Рабочий лист"))&lt;&gt;"",INDIRECT(ADDRESS(ROW(INDIRECT(CONCATENATE("D",$AA5 ),TRUE)),COLUMN(INDIRECT(CONCATENATE("D",$AA5 ),TRUE)),4,,"Рабочий лист")),"")</f>
        <v/>
      </c>
      <c r="K5" s="311"/>
      <c r="L5" s="311"/>
      <c r="M5" s="311"/>
      <c r="N5" s="312" t="str">
        <f t="shared" ref="N5:N22" ca="1" si="4">IF(INDIRECT(ADDRESS(ROW(INDIRECT(CONCATENATE("E",$AA5 ),TRUE)),COLUMN(INDIRECT(CONCATENATE("E",$AA5 ),TRUE)),4,,"Рабочий лист"))&lt;&gt;"",INDIRECT(ADDRESS(ROW(INDIRECT(CONCATENATE("E",$AA5 ),TRUE)),COLUMN(INDIRECT(CONCATENATE("E",$AA5 ),TRUE)),4,,"Рабочий лист")),"")</f>
        <v/>
      </c>
      <c r="O5" s="312"/>
      <c r="P5" s="312"/>
      <c r="Q5" s="312"/>
      <c r="R5" s="135" t="str">
        <f t="shared" ref="R5:R22" ca="1" si="5">IF(INDIRECT(ADDRESS(ROW(INDIRECT(CONCATENATE("F",$AA5 ),TRUE)),COLUMN(INDIRECT(CONCATENATE("F",$AA5 ),TRUE)),4,,"Рабочий лист"))&lt;&gt;"",INDIRECT(ADDRESS(ROW(INDIRECT(CONCATENATE("F",$AA5 ),TRUE)),COLUMN(INDIRECT(CONCATENATE("F",$AA5 ),TRUE)),4,,"Рабочий лист")),"")</f>
        <v/>
      </c>
      <c r="S5" s="137" t="str">
        <f t="shared" ref="S5:S22" ca="1" si="6">IF(INDIRECT(ADDRESS(ROW(INDIRECT(CONCATENATE("G",$AA5 ),TRUE)),COLUMN(INDIRECT(CONCATENATE("G",$AA5 ),TRUE)),4,,"Рабочий лист"))&lt;&gt;"",INDIRECT(ADDRESS(ROW(INDIRECT(CONCATENATE("G",$AA5 ),TRUE)),COLUMN(INDIRECT(CONCATENATE("G",$AA5 ),TRUE)),4,,"Рабочий лист")),"")</f>
        <v/>
      </c>
      <c r="T5" s="312" t="str">
        <f t="shared" ref="T5:T22" ca="1" si="7">IF(INDIRECT(ADDRESS(ROW(INDIRECT(CONCATENATE("H",$AA5 ),TRUE)),COLUMN(INDIRECT(CONCATENATE("H",$AA5 ),TRUE)),4,,"Рабочий лист"))&lt;&gt;"",INDIRECT(ADDRESS(ROW(INDIRECT(CONCATENATE("H",$AA5 ),TRUE)),COLUMN(INDIRECT(CONCATENATE("H",$AA5 ),TRUE)),4,,"Рабочий лист")),"")</f>
        <v/>
      </c>
      <c r="U5" s="312"/>
      <c r="V5" s="311" t="str">
        <f t="shared" ref="V5:V24" ca="1" si="8">IF(INDIRECT(ADDRESS(ROW(INDIRECT(CONCATENATE("I",$AA5 ),TRUE)),COLUMN(INDIRECT(CONCATENATE("I",$AA5 ),TRUE)),4,,"Рабочий лист"))&lt;&gt;"",INDIRECT(ADDRESS(ROW(INDIRECT(CONCATENATE("I",$AA5 ),TRUE)),COLUMN(INDIRECT(CONCATENATE("I",$AA5 ),TRUE)),4,,"Рабочий лист")),"")</f>
        <v/>
      </c>
      <c r="W5" s="311"/>
      <c r="X5" s="311"/>
      <c r="Y5" s="311"/>
      <c r="Z5" s="303"/>
      <c r="AA5" s="2">
        <v>2</v>
      </c>
    </row>
    <row r="6" spans="1:27" ht="22.7" customHeight="1" x14ac:dyDescent="0.2">
      <c r="A6" s="345"/>
      <c r="B6" s="346"/>
      <c r="C6" s="346"/>
      <c r="D6" s="346"/>
      <c r="E6" s="346"/>
      <c r="F6" s="346"/>
      <c r="G6" s="136">
        <f t="shared" ca="1" si="0"/>
        <v>1</v>
      </c>
      <c r="H6" s="138" t="str">
        <f ca="1">IF(INDIRECT(ADDRESS(ROW(INDIRECT(CONCATENATE("B",$AA6 ),TRUE)),COLUMN(INDIRECT(CONCATENATE("B",$AA6 ),TRUE)),4,,"Рабочий лист"))&lt;&gt;"",INDIRECT(ADDRESS(ROW(INDIRECT(CONCATENATE("B",$AA6 ),TRUE)),COLUMN(INDIRECT(CONCATENATE("B",$AA6 ),TRUE)),4,,"Рабочий лист")),"")</f>
        <v xml:space="preserve">Счетчик газа Ду100  </v>
      </c>
      <c r="I6" s="136" t="str">
        <f t="shared" ca="1" si="2"/>
        <v>СТГ-100-650</v>
      </c>
      <c r="J6" s="260" t="str">
        <f t="shared" ca="1" si="3"/>
        <v/>
      </c>
      <c r="K6" s="260"/>
      <c r="L6" s="260"/>
      <c r="M6" s="260"/>
      <c r="N6" s="259" t="str">
        <f t="shared" ca="1" si="4"/>
        <v>ЭПО "Сигнал"</v>
      </c>
      <c r="O6" s="259"/>
      <c r="P6" s="259"/>
      <c r="Q6" s="259"/>
      <c r="R6" s="136" t="str">
        <f t="shared" ca="1" si="5"/>
        <v>шт.</v>
      </c>
      <c r="S6" s="139">
        <f t="shared" ca="1" si="6"/>
        <v>1</v>
      </c>
      <c r="T6" s="259">
        <f t="shared" ca="1" si="7"/>
        <v>8.3000000000000007</v>
      </c>
      <c r="U6" s="259"/>
      <c r="V6" s="348" t="str">
        <f t="shared" ca="1" si="8"/>
        <v>Учтено в разделе АГСВ</v>
      </c>
      <c r="W6" s="348"/>
      <c r="X6" s="348"/>
      <c r="Y6" s="348"/>
      <c r="Z6" s="303"/>
      <c r="AA6" s="2">
        <f t="shared" ref="AA6:AA38" si="9">AA5+1</f>
        <v>3</v>
      </c>
    </row>
    <row r="7" spans="1:27" ht="22.7" customHeight="1" x14ac:dyDescent="0.2">
      <c r="A7" s="345"/>
      <c r="B7" s="346"/>
      <c r="C7" s="346"/>
      <c r="D7" s="346"/>
      <c r="E7" s="346"/>
      <c r="F7" s="346"/>
      <c r="G7" s="136" t="str">
        <f t="shared" ca="1" si="0"/>
        <v/>
      </c>
      <c r="H7" s="138" t="str">
        <f t="shared" ca="1" si="1"/>
        <v xml:space="preserve">Q min=20м3/ч; Q max=650 м3/ч; в к-те с гильзой под термодатчик
</v>
      </c>
      <c r="I7" s="136" t="str">
        <f t="shared" ca="1" si="2"/>
        <v/>
      </c>
      <c r="J7" s="341" t="str">
        <f t="shared" ca="1" si="3"/>
        <v/>
      </c>
      <c r="K7" s="342"/>
      <c r="L7" s="342"/>
      <c r="M7" s="343"/>
      <c r="N7" s="341" t="str">
        <f t="shared" ca="1" si="4"/>
        <v/>
      </c>
      <c r="O7" s="342"/>
      <c r="P7" s="342"/>
      <c r="Q7" s="343"/>
      <c r="R7" s="136" t="str">
        <f t="shared" ca="1" si="5"/>
        <v/>
      </c>
      <c r="S7" s="139" t="str">
        <f t="shared" ca="1" si="6"/>
        <v/>
      </c>
      <c r="T7" s="341" t="str">
        <f t="shared" ca="1" si="7"/>
        <v/>
      </c>
      <c r="U7" s="343"/>
      <c r="V7" s="350" t="str">
        <f t="shared" ca="1" si="8"/>
        <v/>
      </c>
      <c r="W7" s="351"/>
      <c r="X7" s="351"/>
      <c r="Y7" s="352"/>
      <c r="Z7" s="303"/>
      <c r="AA7" s="2">
        <f t="shared" si="9"/>
        <v>4</v>
      </c>
    </row>
    <row r="8" spans="1:27" ht="22.7" customHeight="1" x14ac:dyDescent="0.2">
      <c r="A8" s="345"/>
      <c r="B8" s="346"/>
      <c r="C8" s="346"/>
      <c r="D8" s="346"/>
      <c r="E8" s="346"/>
      <c r="F8" s="346"/>
      <c r="G8" s="136" t="str">
        <f t="shared" ca="1" si="0"/>
        <v>1,1</v>
      </c>
      <c r="H8" s="138" t="str">
        <f t="shared" ca="1" si="1"/>
        <v>Имитатор счетчика СТГ-100 Ду100 Ру16</v>
      </c>
      <c r="I8" s="136" t="str">
        <f t="shared" ca="1" si="2"/>
        <v/>
      </c>
      <c r="J8" s="260" t="str">
        <f t="shared" ca="1" si="3"/>
        <v/>
      </c>
      <c r="K8" s="260"/>
      <c r="L8" s="260"/>
      <c r="M8" s="260"/>
      <c r="N8" s="259" t="str">
        <f t="shared" ca="1" si="4"/>
        <v xml:space="preserve"> "ТЭМ"</v>
      </c>
      <c r="O8" s="259"/>
      <c r="P8" s="259"/>
      <c r="Q8" s="259"/>
      <c r="R8" s="136" t="str">
        <f t="shared" ca="1" si="5"/>
        <v>шт.</v>
      </c>
      <c r="S8" s="139">
        <f t="shared" ca="1" si="6"/>
        <v>1</v>
      </c>
      <c r="T8" s="259" t="str">
        <f t="shared" ca="1" si="7"/>
        <v/>
      </c>
      <c r="U8" s="259"/>
      <c r="V8" s="348" t="str">
        <f t="shared" ca="1" si="8"/>
        <v/>
      </c>
      <c r="W8" s="348"/>
      <c r="X8" s="348"/>
      <c r="Y8" s="348"/>
      <c r="Z8" s="303"/>
      <c r="AA8" s="2">
        <f>AA7+1</f>
        <v>5</v>
      </c>
    </row>
    <row r="9" spans="1:27" ht="22.7" customHeight="1" x14ac:dyDescent="0.2">
      <c r="A9" s="345"/>
      <c r="B9" s="346"/>
      <c r="C9" s="346"/>
      <c r="D9" s="346"/>
      <c r="E9" s="346"/>
      <c r="F9" s="346"/>
      <c r="G9" s="136" t="str">
        <f t="shared" ca="1" si="0"/>
        <v>1.2</v>
      </c>
      <c r="H9" s="138" t="str">
        <f t="shared" ca="1" si="1"/>
        <v>Комплект прямых участков для счетчика СТГ-100 Ду100 Ру16</v>
      </c>
      <c r="I9" s="136" t="str">
        <f t="shared" ca="1" si="2"/>
        <v>КПУ-100</v>
      </c>
      <c r="J9" s="260" t="str">
        <f t="shared" ca="1" si="3"/>
        <v/>
      </c>
      <c r="K9" s="260"/>
      <c r="L9" s="260"/>
      <c r="M9" s="260"/>
      <c r="N9" s="259" t="str">
        <f t="shared" ca="1" si="4"/>
        <v xml:space="preserve"> "ТЭМ"</v>
      </c>
      <c r="O9" s="259"/>
      <c r="P9" s="259"/>
      <c r="Q9" s="259"/>
      <c r="R9" s="136" t="str">
        <f t="shared" ca="1" si="5"/>
        <v>к-т.</v>
      </c>
      <c r="S9" s="139">
        <f t="shared" ca="1" si="6"/>
        <v>1</v>
      </c>
      <c r="T9" s="259">
        <f t="shared" ca="1" si="7"/>
        <v>11.5</v>
      </c>
      <c r="U9" s="259"/>
      <c r="V9" s="348" t="str">
        <f t="shared" ca="1" si="8"/>
        <v/>
      </c>
      <c r="W9" s="348"/>
      <c r="X9" s="348"/>
      <c r="Y9" s="348"/>
      <c r="Z9" s="303"/>
      <c r="AA9" s="2">
        <f t="shared" si="9"/>
        <v>6</v>
      </c>
    </row>
    <row r="10" spans="1:27" ht="22.7" customHeight="1" x14ac:dyDescent="0.2">
      <c r="A10" s="345"/>
      <c r="B10" s="346"/>
      <c r="C10" s="346"/>
      <c r="D10" s="346"/>
      <c r="E10" s="346"/>
      <c r="F10" s="346"/>
      <c r="G10" s="136" t="str">
        <f t="shared" ca="1" si="0"/>
        <v/>
      </c>
      <c r="H10" s="138" t="str">
        <f t="shared" ca="1" si="1"/>
        <v>два места отбора давленния с резьбой G1/2, фланец с одной стороны</v>
      </c>
      <c r="I10" s="136" t="str">
        <f t="shared" ca="1" si="2"/>
        <v/>
      </c>
      <c r="J10" s="260" t="str">
        <f t="shared" ca="1" si="3"/>
        <v/>
      </c>
      <c r="K10" s="260"/>
      <c r="L10" s="260"/>
      <c r="M10" s="260"/>
      <c r="N10" s="259" t="str">
        <f t="shared" ca="1" si="4"/>
        <v/>
      </c>
      <c r="O10" s="259"/>
      <c r="P10" s="259"/>
      <c r="Q10" s="259"/>
      <c r="R10" s="136" t="str">
        <f t="shared" ca="1" si="5"/>
        <v/>
      </c>
      <c r="S10" s="139" t="str">
        <f t="shared" ca="1" si="6"/>
        <v/>
      </c>
      <c r="T10" s="259" t="str">
        <f t="shared" ca="1" si="7"/>
        <v/>
      </c>
      <c r="U10" s="259"/>
      <c r="V10" s="348" t="str">
        <f t="shared" ca="1" si="8"/>
        <v/>
      </c>
      <c r="W10" s="348"/>
      <c r="X10" s="348"/>
      <c r="Y10" s="348"/>
      <c r="Z10" s="303"/>
      <c r="AA10" s="2">
        <f t="shared" si="9"/>
        <v>7</v>
      </c>
    </row>
    <row r="11" spans="1:27" ht="22.7" customHeight="1" x14ac:dyDescent="0.2">
      <c r="A11" s="345"/>
      <c r="B11" s="346"/>
      <c r="C11" s="346"/>
      <c r="D11" s="346"/>
      <c r="E11" s="346"/>
      <c r="F11" s="346"/>
      <c r="G11" s="136">
        <f t="shared" ca="1" si="0"/>
        <v>2</v>
      </c>
      <c r="H11" s="138" t="str">
        <f t="shared" ca="1" si="1"/>
        <v>Термометр сопротивления  ТПТ-17-1 -1000 L=73</v>
      </c>
      <c r="I11" s="136" t="str">
        <f t="shared" ca="1" si="2"/>
        <v>ТПТ-17-1-100П-А4-Н-73</v>
      </c>
      <c r="J11" s="260" t="str">
        <f t="shared" ca="1" si="3"/>
        <v/>
      </c>
      <c r="K11" s="260"/>
      <c r="L11" s="260"/>
      <c r="M11" s="260"/>
      <c r="N11" s="259" t="str">
        <f t="shared" ca="1" si="4"/>
        <v>Термико</v>
      </c>
      <c r="O11" s="259"/>
      <c r="P11" s="259"/>
      <c r="Q11" s="259"/>
      <c r="R11" s="136" t="str">
        <f t="shared" ca="1" si="5"/>
        <v>шт.</v>
      </c>
      <c r="S11" s="139">
        <f t="shared" ca="1" si="6"/>
        <v>1</v>
      </c>
      <c r="T11" s="259" t="str">
        <f t="shared" ca="1" si="7"/>
        <v/>
      </c>
      <c r="U11" s="259"/>
      <c r="V11" s="348" t="str">
        <f t="shared" ca="1" si="8"/>
        <v>Учтено в разделе АГСВ</v>
      </c>
      <c r="W11" s="348"/>
      <c r="X11" s="348"/>
      <c r="Y11" s="348"/>
      <c r="Z11" s="303"/>
      <c r="AA11" s="2">
        <f t="shared" si="9"/>
        <v>8</v>
      </c>
    </row>
    <row r="12" spans="1:27" ht="22.7" customHeight="1" x14ac:dyDescent="0.2">
      <c r="A12" s="345"/>
      <c r="B12" s="346"/>
      <c r="C12" s="346"/>
      <c r="D12" s="346"/>
      <c r="E12" s="346"/>
      <c r="F12" s="346"/>
      <c r="G12" s="136" t="str">
        <f t="shared" ca="1" si="0"/>
        <v/>
      </c>
      <c r="H12" s="138" t="str">
        <f t="shared" ca="1" si="1"/>
        <v/>
      </c>
      <c r="I12" s="136" t="str">
        <f t="shared" ca="1" si="2"/>
        <v>ТУ4211-030-17113168-98</v>
      </c>
      <c r="J12" s="260" t="str">
        <f t="shared" ca="1" si="3"/>
        <v/>
      </c>
      <c r="K12" s="260"/>
      <c r="L12" s="260"/>
      <c r="M12" s="260"/>
      <c r="N12" s="259" t="str">
        <f t="shared" ca="1" si="4"/>
        <v>Москва</v>
      </c>
      <c r="O12" s="259"/>
      <c r="P12" s="259"/>
      <c r="Q12" s="259"/>
      <c r="R12" s="136" t="str">
        <f t="shared" ca="1" si="5"/>
        <v/>
      </c>
      <c r="S12" s="139" t="str">
        <f t="shared" ca="1" si="6"/>
        <v/>
      </c>
      <c r="T12" s="259" t="str">
        <f t="shared" ca="1" si="7"/>
        <v/>
      </c>
      <c r="U12" s="259"/>
      <c r="V12" s="348" t="str">
        <f t="shared" ca="1" si="8"/>
        <v/>
      </c>
      <c r="W12" s="348"/>
      <c r="X12" s="348"/>
      <c r="Y12" s="348"/>
      <c r="Z12" s="303"/>
      <c r="AA12" s="2">
        <f t="shared" si="9"/>
        <v>9</v>
      </c>
    </row>
    <row r="13" spans="1:27" ht="22.7" customHeight="1" x14ac:dyDescent="0.2">
      <c r="A13" s="345"/>
      <c r="B13" s="346"/>
      <c r="C13" s="346"/>
      <c r="D13" s="346"/>
      <c r="E13" s="346"/>
      <c r="F13" s="346"/>
      <c r="G13" s="136">
        <f t="shared" ca="1" si="0"/>
        <v>2.1</v>
      </c>
      <c r="H13" s="138" t="str">
        <f t="shared" ca="1" si="1"/>
        <v>Гильза защитная  для термодатчика+гайка , уплотнитель, цанга</v>
      </c>
      <c r="I13" s="136" t="str">
        <f t="shared" ca="1" si="2"/>
        <v>478-СБ4; 478-01-16;478-01-17;478-01-18;</v>
      </c>
      <c r="J13" s="260" t="str">
        <f t="shared" ca="1" si="3"/>
        <v/>
      </c>
      <c r="K13" s="260"/>
      <c r="L13" s="260"/>
      <c r="M13" s="260"/>
      <c r="N13" s="259" t="str">
        <f t="shared" ca="1" si="4"/>
        <v>ЭПО "Сигнал"</v>
      </c>
      <c r="O13" s="259"/>
      <c r="P13" s="259"/>
      <c r="Q13" s="259"/>
      <c r="R13" s="136" t="str">
        <f t="shared" ca="1" si="5"/>
        <v>к-т.</v>
      </c>
      <c r="S13" s="139">
        <f t="shared" ca="1" si="6"/>
        <v>1</v>
      </c>
      <c r="T13" s="259" t="str">
        <f t="shared" ca="1" si="7"/>
        <v/>
      </c>
      <c r="U13" s="259"/>
      <c r="V13" s="348" t="str">
        <f t="shared" ca="1" si="8"/>
        <v/>
      </c>
      <c r="W13" s="348"/>
      <c r="X13" s="348"/>
      <c r="Y13" s="348"/>
      <c r="Z13" s="303"/>
      <c r="AA13" s="2">
        <f t="shared" si="9"/>
        <v>10</v>
      </c>
    </row>
    <row r="14" spans="1:27" ht="22.7" customHeight="1" x14ac:dyDescent="0.2">
      <c r="A14" s="345"/>
      <c r="B14" s="346"/>
      <c r="C14" s="346"/>
      <c r="D14" s="346"/>
      <c r="E14" s="346"/>
      <c r="F14" s="346"/>
      <c r="G14" s="136" t="str">
        <f t="shared" ca="1" si="0"/>
        <v/>
      </c>
      <c r="H14" s="138" t="str">
        <f t="shared" ca="1" si="1"/>
        <v>в комплекте со счетчиком СТГ-100</v>
      </c>
      <c r="I14" s="136" t="str">
        <f t="shared" ca="1" si="2"/>
        <v/>
      </c>
      <c r="J14" s="260" t="str">
        <f t="shared" ca="1" si="3"/>
        <v/>
      </c>
      <c r="K14" s="260"/>
      <c r="L14" s="260"/>
      <c r="M14" s="260"/>
      <c r="N14" s="259" t="str">
        <f t="shared" ca="1" si="4"/>
        <v/>
      </c>
      <c r="O14" s="259"/>
      <c r="P14" s="259"/>
      <c r="Q14" s="259"/>
      <c r="R14" s="136" t="str">
        <f t="shared" ca="1" si="5"/>
        <v/>
      </c>
      <c r="S14" s="139" t="str">
        <f t="shared" ca="1" si="6"/>
        <v/>
      </c>
      <c r="T14" s="259" t="str">
        <f t="shared" ca="1" si="7"/>
        <v/>
      </c>
      <c r="U14" s="259"/>
      <c r="V14" s="348" t="str">
        <f t="shared" ca="1" si="8"/>
        <v/>
      </c>
      <c r="W14" s="348"/>
      <c r="X14" s="348"/>
      <c r="Y14" s="348"/>
      <c r="Z14" s="303"/>
      <c r="AA14" s="2">
        <f t="shared" si="9"/>
        <v>11</v>
      </c>
    </row>
    <row r="15" spans="1:27" ht="22.7" customHeight="1" x14ac:dyDescent="0.2">
      <c r="A15" s="345"/>
      <c r="B15" s="346"/>
      <c r="C15" s="346"/>
      <c r="D15" s="346"/>
      <c r="E15" s="346"/>
      <c r="F15" s="346"/>
      <c r="G15" s="136">
        <f t="shared" ca="1" si="0"/>
        <v>3</v>
      </c>
      <c r="H15" s="138" t="str">
        <f t="shared" ca="1" si="1"/>
        <v>Преобразователь абсолютного давления МИДА-ДА-13П</v>
      </c>
      <c r="I15" s="136" t="str">
        <f t="shared" ca="1" si="2"/>
        <v>МИДА-ДА-13П-К-Ех-У2-</v>
      </c>
      <c r="J15" s="260" t="str">
        <f t="shared" ca="1" si="3"/>
        <v/>
      </c>
      <c r="K15" s="260"/>
      <c r="L15" s="260"/>
      <c r="M15" s="260"/>
      <c r="N15" s="259" t="str">
        <f t="shared" ca="1" si="4"/>
        <v>ЗАО "Мидаус"</v>
      </c>
      <c r="O15" s="259"/>
      <c r="P15" s="259"/>
      <c r="Q15" s="259"/>
      <c r="R15" s="136" t="str">
        <f t="shared" ca="1" si="5"/>
        <v>шт.</v>
      </c>
      <c r="S15" s="139">
        <f t="shared" ca="1" si="6"/>
        <v>1</v>
      </c>
      <c r="T15" s="259" t="str">
        <f t="shared" ca="1" si="7"/>
        <v/>
      </c>
      <c r="U15" s="259"/>
      <c r="V15" s="348" t="str">
        <f t="shared" ca="1" si="8"/>
        <v>Учтено в разделе АГСВ</v>
      </c>
      <c r="W15" s="348"/>
      <c r="X15" s="348"/>
      <c r="Y15" s="348"/>
      <c r="Z15" s="303"/>
      <c r="AA15" s="2">
        <f t="shared" si="9"/>
        <v>12</v>
      </c>
    </row>
    <row r="16" spans="1:27" ht="22.7" customHeight="1" x14ac:dyDescent="0.2">
      <c r="A16" s="345"/>
      <c r="B16" s="346"/>
      <c r="C16" s="346"/>
      <c r="D16" s="346"/>
      <c r="E16" s="346"/>
      <c r="F16" s="346"/>
      <c r="G16" s="136" t="str">
        <f t="shared" ca="1" si="0"/>
        <v/>
      </c>
      <c r="H16" s="138" t="str">
        <f t="shared" ca="1" si="1"/>
        <v xml:space="preserve">(4-20) мА               </v>
      </c>
      <c r="I16" s="136" t="str">
        <f t="shared" ca="1" si="2"/>
        <v xml:space="preserve">0,5/0,4МПа-01-М20-П  </v>
      </c>
      <c r="J16" s="260" t="str">
        <f t="shared" ca="1" si="3"/>
        <v/>
      </c>
      <c r="K16" s="260"/>
      <c r="L16" s="260"/>
      <c r="M16" s="260"/>
      <c r="N16" s="259" t="str">
        <f t="shared" ca="1" si="4"/>
        <v>Ульяновск</v>
      </c>
      <c r="O16" s="259"/>
      <c r="P16" s="259"/>
      <c r="Q16" s="259"/>
      <c r="R16" s="136" t="str">
        <f t="shared" ca="1" si="5"/>
        <v/>
      </c>
      <c r="S16" s="139" t="str">
        <f t="shared" ca="1" si="6"/>
        <v/>
      </c>
      <c r="T16" s="259" t="str">
        <f t="shared" ca="1" si="7"/>
        <v/>
      </c>
      <c r="U16" s="259"/>
      <c r="V16" s="348" t="str">
        <f t="shared" ca="1" si="8"/>
        <v/>
      </c>
      <c r="W16" s="348"/>
      <c r="X16" s="348"/>
      <c r="Y16" s="348"/>
      <c r="Z16" s="303"/>
      <c r="AA16" s="2">
        <f t="shared" si="9"/>
        <v>13</v>
      </c>
    </row>
    <row r="17" spans="1:27" ht="22.7" customHeight="1" x14ac:dyDescent="0.2">
      <c r="A17" s="345"/>
      <c r="B17" s="346"/>
      <c r="C17" s="346"/>
      <c r="D17" s="346"/>
      <c r="E17" s="346"/>
      <c r="F17" s="346"/>
      <c r="G17" s="136">
        <f t="shared" ca="1" si="0"/>
        <v>3.1</v>
      </c>
      <c r="H17" s="138" t="str">
        <f t="shared" ca="1" si="1"/>
        <v>Переходник G1/2 ВН-G1/4 НР</v>
      </c>
      <c r="I17" s="136" t="str">
        <f t="shared" ca="1" si="2"/>
        <v/>
      </c>
      <c r="J17" s="260" t="str">
        <f t="shared" ca="1" si="3"/>
        <v/>
      </c>
      <c r="K17" s="260"/>
      <c r="L17" s="260"/>
      <c r="M17" s="260"/>
      <c r="N17" s="259" t="str">
        <f t="shared" ca="1" si="4"/>
        <v xml:space="preserve"> "ТЭМ"</v>
      </c>
      <c r="O17" s="259"/>
      <c r="P17" s="259"/>
      <c r="Q17" s="259"/>
      <c r="R17" s="136" t="str">
        <f t="shared" ca="1" si="5"/>
        <v>шт.</v>
      </c>
      <c r="S17" s="139">
        <f t="shared" ca="1" si="6"/>
        <v>1</v>
      </c>
      <c r="T17" s="259" t="str">
        <f t="shared" ca="1" si="7"/>
        <v/>
      </c>
      <c r="U17" s="259"/>
      <c r="V17" s="348" t="str">
        <f t="shared" ca="1" si="8"/>
        <v/>
      </c>
      <c r="W17" s="348"/>
      <c r="X17" s="348"/>
      <c r="Y17" s="348"/>
      <c r="Z17" s="303"/>
      <c r="AA17" s="2">
        <f t="shared" si="9"/>
        <v>14</v>
      </c>
    </row>
    <row r="18" spans="1:27" ht="22.7" customHeight="1" x14ac:dyDescent="0.2">
      <c r="A18" s="345"/>
      <c r="B18" s="346"/>
      <c r="C18" s="346"/>
      <c r="D18" s="346"/>
      <c r="E18" s="346"/>
      <c r="F18" s="346"/>
      <c r="G18" s="136">
        <f t="shared" ca="1" si="0"/>
        <v>3.2</v>
      </c>
      <c r="H18" s="138" t="str">
        <f t="shared" ca="1" si="1"/>
        <v>Переходник М20х1,5 ВН-G1/2 НР</v>
      </c>
      <c r="I18" s="136" t="str">
        <f t="shared" ca="1" si="2"/>
        <v/>
      </c>
      <c r="J18" s="260" t="str">
        <f t="shared" ca="1" si="3"/>
        <v/>
      </c>
      <c r="K18" s="260"/>
      <c r="L18" s="260"/>
      <c r="M18" s="260"/>
      <c r="N18" s="259" t="str">
        <f t="shared" ca="1" si="4"/>
        <v xml:space="preserve"> "ТЭМ"</v>
      </c>
      <c r="O18" s="259"/>
      <c r="P18" s="259"/>
      <c r="Q18" s="259"/>
      <c r="R18" s="136" t="str">
        <f t="shared" ca="1" si="5"/>
        <v>шт.</v>
      </c>
      <c r="S18" s="139">
        <f t="shared" ca="1" si="6"/>
        <v>1</v>
      </c>
      <c r="T18" s="259" t="str">
        <f t="shared" ca="1" si="7"/>
        <v/>
      </c>
      <c r="U18" s="259"/>
      <c r="V18" s="348" t="str">
        <f t="shared" ca="1" si="8"/>
        <v/>
      </c>
      <c r="W18" s="348"/>
      <c r="X18" s="348"/>
      <c r="Y18" s="348"/>
      <c r="Z18" s="303"/>
      <c r="AA18" s="2">
        <f t="shared" si="9"/>
        <v>15</v>
      </c>
    </row>
    <row r="19" spans="1:27" ht="22.7" customHeight="1" x14ac:dyDescent="0.2">
      <c r="A19" s="345"/>
      <c r="B19" s="346"/>
      <c r="C19" s="346"/>
      <c r="D19" s="346"/>
      <c r="E19" s="346"/>
      <c r="F19" s="346"/>
      <c r="G19" s="136">
        <f t="shared" ca="1" si="0"/>
        <v>4</v>
      </c>
      <c r="H19" s="138" t="str">
        <f t="shared" ca="1" si="1"/>
        <v>Дифманометр  показывающий 2,5 кПа с трехвентильным блоком</v>
      </c>
      <c r="I19" s="136" t="str">
        <f t="shared" ca="1" si="2"/>
        <v>ДСП-80В 2,5 кПа</v>
      </c>
      <c r="J19" s="260" t="str">
        <f t="shared" ca="1" si="3"/>
        <v/>
      </c>
      <c r="K19" s="260"/>
      <c r="L19" s="260"/>
      <c r="M19" s="260"/>
      <c r="N19" s="259" t="str">
        <f t="shared" ca="1" si="4"/>
        <v>НПФ «РАСКО»</v>
      </c>
      <c r="O19" s="259"/>
      <c r="P19" s="259"/>
      <c r="Q19" s="259"/>
      <c r="R19" s="136" t="str">
        <f t="shared" ca="1" si="5"/>
        <v>шт.</v>
      </c>
      <c r="S19" s="139">
        <f t="shared" ca="1" si="6"/>
        <v>1</v>
      </c>
      <c r="T19" s="259" t="str">
        <f t="shared" ca="1" si="7"/>
        <v/>
      </c>
      <c r="U19" s="259"/>
      <c r="V19" s="348" t="str">
        <f t="shared" ca="1" si="8"/>
        <v>Учтено в разделе АГСВ</v>
      </c>
      <c r="W19" s="348"/>
      <c r="X19" s="348"/>
      <c r="Y19" s="348"/>
      <c r="Z19" s="303"/>
      <c r="AA19" s="2">
        <f t="shared" si="9"/>
        <v>16</v>
      </c>
    </row>
    <row r="20" spans="1:27" ht="22.7" customHeight="1" x14ac:dyDescent="0.2">
      <c r="A20" s="345"/>
      <c r="B20" s="346"/>
      <c r="C20" s="346"/>
      <c r="D20" s="346"/>
      <c r="E20" s="346"/>
      <c r="F20" s="346"/>
      <c r="G20" s="136" t="str">
        <f t="shared" ca="1" si="0"/>
        <v/>
      </c>
      <c r="H20" s="138" t="str">
        <f t="shared" ca="1" si="1"/>
        <v xml:space="preserve"> кл. 2,5  с кронштейном для монтажа</v>
      </c>
      <c r="I20" s="136" t="str">
        <f t="shared" ca="1" si="2"/>
        <v/>
      </c>
      <c r="J20" s="260" t="str">
        <f t="shared" ca="1" si="3"/>
        <v/>
      </c>
      <c r="K20" s="260"/>
      <c r="L20" s="260"/>
      <c r="M20" s="260"/>
      <c r="N20" s="341" t="str">
        <f t="shared" ca="1" si="4"/>
        <v/>
      </c>
      <c r="O20" s="342"/>
      <c r="P20" s="342"/>
      <c r="Q20" s="343"/>
      <c r="R20" s="136" t="str">
        <f t="shared" ca="1" si="5"/>
        <v/>
      </c>
      <c r="S20" s="139" t="str">
        <f t="shared" ca="1" si="6"/>
        <v/>
      </c>
      <c r="T20" s="259" t="str">
        <f t="shared" ca="1" si="7"/>
        <v/>
      </c>
      <c r="U20" s="259"/>
      <c r="V20" s="348" t="str">
        <f t="shared" ca="1" si="8"/>
        <v/>
      </c>
      <c r="W20" s="348"/>
      <c r="X20" s="348"/>
      <c r="Y20" s="348"/>
      <c r="Z20" s="303"/>
      <c r="AA20" s="2">
        <f t="shared" si="9"/>
        <v>17</v>
      </c>
    </row>
    <row r="21" spans="1:27" ht="22.7" customHeight="1" x14ac:dyDescent="0.2">
      <c r="A21" s="345"/>
      <c r="B21" s="346"/>
      <c r="C21" s="346"/>
      <c r="D21" s="346"/>
      <c r="E21" s="346"/>
      <c r="F21" s="346"/>
      <c r="G21" s="136" t="str">
        <f t="shared" ca="1" si="0"/>
        <v>4.1</v>
      </c>
      <c r="H21" s="138" t="str">
        <f t="shared" ca="1" si="1"/>
        <v xml:space="preserve">Рукав соединительный.  М12х1,5 ВР   L = 1м </v>
      </c>
      <c r="I21" s="136" t="str">
        <f t="shared" ca="1" si="2"/>
        <v>САФП.302656.006</v>
      </c>
      <c r="J21" s="260" t="str">
        <f t="shared" ca="1" si="3"/>
        <v/>
      </c>
      <c r="K21" s="260"/>
      <c r="L21" s="260"/>
      <c r="M21" s="260"/>
      <c r="N21" s="341" t="str">
        <f t="shared" ca="1" si="4"/>
        <v>НПФ «РАСКО»</v>
      </c>
      <c r="O21" s="342"/>
      <c r="P21" s="342"/>
      <c r="Q21" s="343"/>
      <c r="R21" s="136" t="str">
        <f t="shared" ca="1" si="5"/>
        <v>шт.</v>
      </c>
      <c r="S21" s="139">
        <f t="shared" ca="1" si="6"/>
        <v>2</v>
      </c>
      <c r="T21" s="259" t="str">
        <f t="shared" ca="1" si="7"/>
        <v/>
      </c>
      <c r="U21" s="259"/>
      <c r="V21" s="260" t="str">
        <f t="shared" ca="1" si="8"/>
        <v/>
      </c>
      <c r="W21" s="260"/>
      <c r="X21" s="260"/>
      <c r="Y21" s="260"/>
      <c r="Z21" s="303"/>
      <c r="AA21" s="2">
        <f t="shared" si="9"/>
        <v>18</v>
      </c>
    </row>
    <row r="22" spans="1:27" ht="5.65" customHeight="1" x14ac:dyDescent="0.2">
      <c r="A22" s="345"/>
      <c r="B22" s="346"/>
      <c r="C22" s="346"/>
      <c r="D22" s="346"/>
      <c r="E22" s="346"/>
      <c r="F22" s="346"/>
      <c r="G22" s="260" t="str">
        <f t="shared" ca="1" si="0"/>
        <v>4.2</v>
      </c>
      <c r="H22" s="297" t="str">
        <f t="shared" ca="1" si="1"/>
        <v>Ниппель переходной М12х1,5 НР/G1/2 НР</v>
      </c>
      <c r="I22" s="260" t="str">
        <f t="shared" ca="1" si="2"/>
        <v>САПФ.753157.005</v>
      </c>
      <c r="J22" s="260" t="str">
        <f t="shared" ca="1" si="3"/>
        <v/>
      </c>
      <c r="K22" s="260"/>
      <c r="L22" s="260"/>
      <c r="M22" s="260"/>
      <c r="N22" s="259" t="str">
        <f t="shared" ca="1" si="4"/>
        <v>НПФ «РАСКО»</v>
      </c>
      <c r="O22" s="259"/>
      <c r="P22" s="259"/>
      <c r="Q22" s="259"/>
      <c r="R22" s="260" t="str">
        <f t="shared" ca="1" si="5"/>
        <v>шт.</v>
      </c>
      <c r="S22" s="300">
        <f t="shared" ca="1" si="6"/>
        <v>2</v>
      </c>
      <c r="T22" s="259" t="str">
        <f t="shared" ca="1" si="7"/>
        <v/>
      </c>
      <c r="U22" s="259"/>
      <c r="V22" s="291" t="str">
        <f t="shared" ca="1" si="8"/>
        <v/>
      </c>
      <c r="W22" s="292"/>
      <c r="X22" s="292"/>
      <c r="Y22" s="293"/>
      <c r="Z22" s="303"/>
      <c r="AA22" s="2">
        <f t="shared" si="9"/>
        <v>19</v>
      </c>
    </row>
    <row r="23" spans="1:27" ht="17.100000000000001" customHeight="1" x14ac:dyDescent="0.2">
      <c r="A23" s="344" t="s">
        <v>9</v>
      </c>
      <c r="B23" s="314"/>
      <c r="C23" s="314"/>
      <c r="D23" s="314"/>
      <c r="E23" s="314"/>
      <c r="F23" s="314"/>
      <c r="G23" s="260"/>
      <c r="H23" s="297"/>
      <c r="I23" s="260"/>
      <c r="J23" s="260"/>
      <c r="K23" s="260"/>
      <c r="L23" s="260"/>
      <c r="M23" s="260"/>
      <c r="N23" s="259"/>
      <c r="O23" s="259"/>
      <c r="P23" s="259"/>
      <c r="Q23" s="259"/>
      <c r="R23" s="260"/>
      <c r="S23" s="300"/>
      <c r="T23" s="259"/>
      <c r="U23" s="259"/>
      <c r="V23" s="294"/>
      <c r="W23" s="295"/>
      <c r="X23" s="295"/>
      <c r="Y23" s="296"/>
      <c r="Z23" s="303"/>
    </row>
    <row r="24" spans="1:27" ht="11.45" customHeight="1" x14ac:dyDescent="0.2">
      <c r="A24" s="344"/>
      <c r="B24" s="314"/>
      <c r="C24" s="314"/>
      <c r="D24" s="314"/>
      <c r="E24" s="314"/>
      <c r="F24" s="314"/>
      <c r="G24" s="260" t="str">
        <f ca="1">IF(INDIRECT(ADDRESS(ROW(INDIRECT(CONCATENATE("A",$AA24 ),TRUE)),COLUMN(INDIRECT(CONCATENATE("A",$AA24 ),TRUE)),4,,"Рабочий лист"))&lt;&gt;"",INDIRECT(ADDRESS(ROW(INDIRECT(CONCATENATE("A",$AA24 ),TRUE)),COLUMN(INDIRECT(CONCATENATE("A",$AA24 ),TRUE)),4,,"Рабочий лист")),"")</f>
        <v>5</v>
      </c>
      <c r="H24" s="297" t="str">
        <f ca="1">IF(INDIRECT(ADDRESS(ROW(INDIRECT(CONCATENATE("B",$AA24 ),TRUE)),COLUMN(INDIRECT(CONCATENATE("B",$AA24 ),TRUE)),4,,"Рабочий лист"))&lt;&gt;"",INDIRECT(ADDRESS(ROW(INDIRECT(CONCATENATE("B",$AA24 ),TRUE)),COLUMN(INDIRECT(CONCATENATE("B",$AA24 ),TRUE)),4,,"Рабочий лист")),"")</f>
        <v>Кран шаровый  муфтовый  Ду15 ГАЗ  вн./вн.</v>
      </c>
      <c r="I24" s="260" t="str">
        <f ca="1">IF(INDIRECT(ADDRESS(ROW(INDIRECT(CONCATENATE("C",$AA24 ),TRUE)),COLUMN(INDIRECT(CONCATENATE("C",$AA24 ),TRUE)),4,,"Рабочий лист"))&lt;&gt;"",INDIRECT(ADDRESS(ROW(INDIRECT(CONCATENATE("C",$AA24 ),TRUE)),COLUMN(INDIRECT(CONCATENATE("C",$AA24 ),TRUE)),4,,"Рабочий лист")),"")</f>
        <v>VT.271.N.04</v>
      </c>
      <c r="J24" s="260" t="str">
        <f ca="1">IF(INDIRECT(ADDRESS(ROW(INDIRECT(CONCATENATE("D",$AA24 ),TRUE)),COLUMN(INDIRECT(CONCATENATE("D",$AA24 ),TRUE)),4,,"Рабочий лист"))&lt;&gt;"",INDIRECT(ADDRESS(ROW(INDIRECT(CONCATENATE("D",$AA24 ),TRUE)),COLUMN(INDIRECT(CONCATENATE("D",$AA24 ),TRUE)),4,,"Рабочий лист")),"")</f>
        <v/>
      </c>
      <c r="K24" s="260"/>
      <c r="L24" s="260"/>
      <c r="M24" s="260"/>
      <c r="N24" s="259" t="str">
        <f ca="1">IF(INDIRECT(ADDRESS(ROW(INDIRECT(CONCATENATE("E",$AA24 ),TRUE)),COLUMN(INDIRECT(CONCATENATE("E",$AA24 ),TRUE)),4,,"Рабочий лист"))&lt;&gt;"",INDIRECT(ADDRESS(ROW(INDIRECT(CONCATENATE("E",$AA24 ),TRUE)),COLUMN(INDIRECT(CONCATENATE("E",$AA24 ),TRUE)),4,,"Рабочий лист")),"")</f>
        <v xml:space="preserve"> "Valtec"</v>
      </c>
      <c r="O24" s="259"/>
      <c r="P24" s="259"/>
      <c r="Q24" s="259"/>
      <c r="R24" s="260" t="str">
        <f ca="1">IF(INDIRECT(ADDRESS(ROW(INDIRECT(CONCATENATE("F",$AA24 ),TRUE)),COLUMN(INDIRECT(CONCATENATE("F",$AA24 ),TRUE)),4,,"Рабочий лист"))&lt;&gt;"",INDIRECT(ADDRESS(ROW(INDIRECT(CONCATENATE("F",$AA24 ),TRUE)),COLUMN(INDIRECT(CONCATENATE("F",$AA24 ),TRUE)),4,,"Рабочий лист")),"")</f>
        <v>шт.</v>
      </c>
      <c r="S24" s="300">
        <f ca="1">IF(INDIRECT(ADDRESS(ROW(INDIRECT(CONCATENATE("G",$AA24 ),TRUE)),COLUMN(INDIRECT(CONCATENATE("G",$AA24 ),TRUE)),4,,"Рабочий лист"))&lt;&gt;"",INDIRECT(ADDRESS(ROW(INDIRECT(CONCATENATE("G",$AA24 ),TRUE)),COLUMN(INDIRECT(CONCATENATE("G",$AA24 ),TRUE)),4,,"Рабочий лист")),"")</f>
        <v>2</v>
      </c>
      <c r="T24" s="259">
        <f ca="1">IF(INDIRECT(ADDRESS(ROW(INDIRECT(CONCATENATE("H",$AA24 ),TRUE)),COLUMN(INDIRECT(CONCATENATE("H",$AA24 ),TRUE)),4,,"Рабочий лист"))&lt;&gt;"",INDIRECT(ADDRESS(ROW(INDIRECT(CONCATENATE("H",$AA24 ),TRUE)),COLUMN(INDIRECT(CONCATENATE("H",$AA24 ),TRUE)),4,,"Рабочий лист")),"")</f>
        <v>0.2</v>
      </c>
      <c r="U24" s="259"/>
      <c r="V24" s="291" t="str">
        <f t="shared" ca="1" si="8"/>
        <v/>
      </c>
      <c r="W24" s="292"/>
      <c r="X24" s="292"/>
      <c r="Y24" s="293"/>
      <c r="Z24" s="303"/>
      <c r="AA24" s="2">
        <f>AA22+1</f>
        <v>20</v>
      </c>
    </row>
    <row r="25" spans="1:27" ht="11.45" customHeight="1" x14ac:dyDescent="0.2">
      <c r="A25" s="344"/>
      <c r="B25" s="314"/>
      <c r="C25" s="314"/>
      <c r="D25" s="314"/>
      <c r="E25" s="314"/>
      <c r="F25" s="314"/>
      <c r="G25" s="260"/>
      <c r="H25" s="297"/>
      <c r="I25" s="260"/>
      <c r="J25" s="260"/>
      <c r="K25" s="260"/>
      <c r="L25" s="260"/>
      <c r="M25" s="260"/>
      <c r="N25" s="259"/>
      <c r="O25" s="259"/>
      <c r="P25" s="259"/>
      <c r="Q25" s="259"/>
      <c r="R25" s="260"/>
      <c r="S25" s="300"/>
      <c r="T25" s="259"/>
      <c r="U25" s="259"/>
      <c r="V25" s="294"/>
      <c r="W25" s="295"/>
      <c r="X25" s="295"/>
      <c r="Y25" s="296"/>
      <c r="Z25" s="303"/>
    </row>
    <row r="26" spans="1:27" ht="22.7" customHeight="1" x14ac:dyDescent="0.2">
      <c r="A26" s="344"/>
      <c r="B26" s="314"/>
      <c r="C26" s="314"/>
      <c r="D26" s="314"/>
      <c r="E26" s="314"/>
      <c r="F26" s="314"/>
      <c r="G26" s="136" t="str">
        <f ca="1">IF(INDIRECT(ADDRESS(ROW(INDIRECT(CONCATENATE("A",$AA26 ),TRUE)),COLUMN(INDIRECT(CONCATENATE("A",$AA26 ),TRUE)),4,,"Рабочий лист"))&lt;&gt;"",INDIRECT(ADDRESS(ROW(INDIRECT(CONCATENATE("A",$AA26 ),TRUE)),COLUMN(INDIRECT(CONCATENATE("A",$AA26 ),TRUE)),4,,"Рабочий лист")),"")</f>
        <v>6</v>
      </c>
      <c r="H26" s="138" t="str">
        <f ca="1">IF(INDIRECT(ADDRESS(ROW(INDIRECT(CONCATENATE("B",$AA26 ),TRUE)),COLUMN(INDIRECT(CONCATENATE("B",$AA26 ),TRUE)),4,,"Рабочий лист"))&lt;&gt;"",INDIRECT(ADDRESS(ROW(INDIRECT(CONCATENATE("B",$AA26 ),TRUE)),COLUMN(INDIRECT(CONCATENATE("B",$AA26 ),TRUE)),4,,"Рабочий лист")),"")</f>
        <v>Кран шаровый  муфтовый  Ду15 ГАЗ  вн./нар.</v>
      </c>
      <c r="I26" s="136" t="str">
        <f ca="1">IF(INDIRECT(ADDRESS(ROW(INDIRECT(CONCATENATE("C",$AA26 ),TRUE)),COLUMN(INDIRECT(CONCATENATE("C",$AA26 ),TRUE)),4,,"Рабочий лист"))&lt;&gt;"",INDIRECT(ADDRESS(ROW(INDIRECT(CONCATENATE("C",$AA26 ),TRUE)),COLUMN(INDIRECT(CONCATENATE("C",$AA26 ),TRUE)),4,,"Рабочий лист")),"")</f>
        <v>VT.272.N.04</v>
      </c>
      <c r="J26" s="341" t="str">
        <f ca="1">IF(INDIRECT(ADDRESS(ROW(INDIRECT(CONCATENATE("D",$AA26 ),TRUE)),COLUMN(INDIRECT(CONCATENATE("D",$AA26 ),TRUE)),4,,"Рабочий лист"))&lt;&gt;"",INDIRECT(ADDRESS(ROW(INDIRECT(CONCATENATE("D",$AA26 ),TRUE)),COLUMN(INDIRECT(CONCATENATE("D",$AA26 ),TRUE)),4,,"Рабочий лист")),"")</f>
        <v/>
      </c>
      <c r="K26" s="342"/>
      <c r="L26" s="342"/>
      <c r="M26" s="343"/>
      <c r="N26" s="341" t="str">
        <f ca="1">IF(INDIRECT(ADDRESS(ROW(INDIRECT(CONCATENATE("E",$AA26 ),TRUE)),COLUMN(INDIRECT(CONCATENATE("E",$AA26 ),TRUE)),4,,"Рабочий лист"))&lt;&gt;"",INDIRECT(ADDRESS(ROW(INDIRECT(CONCATENATE("E",$AA26 ),TRUE)),COLUMN(INDIRECT(CONCATENATE("E",$AA26 ),TRUE)),4,,"Рабочий лист")),"")</f>
        <v xml:space="preserve"> "Valtec"</v>
      </c>
      <c r="O26" s="342"/>
      <c r="P26" s="342"/>
      <c r="Q26" s="343"/>
      <c r="R26" s="136" t="str">
        <f ca="1">IF(INDIRECT(ADDRESS(ROW(INDIRECT(CONCATENATE("F",$AA26 ),TRUE)),COLUMN(INDIRECT(CONCATENATE("F",$AA26 ),TRUE)),4,,"Рабочий лист"))&lt;&gt;"",INDIRECT(ADDRESS(ROW(INDIRECT(CONCATENATE("F",$AA26 ),TRUE)),COLUMN(INDIRECT(CONCATENATE("F",$AA26 ),TRUE)),4,,"Рабочий лист")),"")</f>
        <v>шт.</v>
      </c>
      <c r="S26" s="139">
        <f ca="1">IF(INDIRECT(ADDRESS(ROW(INDIRECT(CONCATENATE("G",$AA26 ),TRUE)),COLUMN(INDIRECT(CONCATENATE("G",$AA26 ),TRUE)),4,,"Рабочий лист"))&lt;&gt;"",INDIRECT(ADDRESS(ROW(INDIRECT(CONCATENATE("G",$AA26 ),TRUE)),COLUMN(INDIRECT(CONCATENATE("G",$AA26 ),TRUE)),4,,"Рабочий лист")),"")</f>
        <v>3</v>
      </c>
      <c r="T26" s="341">
        <f ca="1">IF(INDIRECT(ADDRESS(ROW(INDIRECT(CONCATENATE("H",$AA26 ),TRUE)),COLUMN(INDIRECT(CONCATENATE("H",$AA26 ),TRUE)),4,,"Рабочий лист"))&lt;&gt;"",INDIRECT(ADDRESS(ROW(INDIRECT(CONCATENATE("H",$AA26 ),TRUE)),COLUMN(INDIRECT(CONCATENATE("H",$AA26 ),TRUE)),4,,"Рабочий лист")),"")</f>
        <v>0.2</v>
      </c>
      <c r="U26" s="343"/>
      <c r="V26" s="341" t="str">
        <f ca="1">IF(INDIRECT(ADDRESS(ROW(INDIRECT(CONCATENATE("I",$AA26 ),TRUE)),COLUMN(INDIRECT(CONCATENATE("I",$AA26 ),TRUE)),4,,"Рабочий лист"))&lt;&gt;"",INDIRECT(ADDRESS(ROW(INDIRECT(CONCATENATE("I",$AA26 ),TRUE)),COLUMN(INDIRECT(CONCATENATE("I",$AA26 ),TRUE)),4,,"Рабочий лист")),"")</f>
        <v/>
      </c>
      <c r="W26" s="342"/>
      <c r="X26" s="342"/>
      <c r="Y26" s="343"/>
      <c r="Z26" s="303"/>
      <c r="AA26" s="2">
        <f>AA24+1</f>
        <v>21</v>
      </c>
    </row>
    <row r="27" spans="1:27" ht="8.4499999999999993" customHeight="1" x14ac:dyDescent="0.2">
      <c r="A27" s="344"/>
      <c r="B27" s="314"/>
      <c r="C27" s="314"/>
      <c r="D27" s="314"/>
      <c r="E27" s="314"/>
      <c r="F27" s="314"/>
      <c r="G27" s="260" t="str">
        <f ca="1">IF(INDIRECT(ADDRESS(ROW(INDIRECT(CONCATENATE("A",$AA27 ),TRUE)),COLUMN(INDIRECT(CONCATENATE("A",$AA27 ),TRUE)),4,,"Рабочий лист"))&lt;&gt;"",INDIRECT(ADDRESS(ROW(INDIRECT(CONCATENATE("A",$AA27 ),TRUE)),COLUMN(INDIRECT(CONCATENATE("A",$AA27 ),TRUE)),4,,"Рабочий лист")),"")</f>
        <v>6,1</v>
      </c>
      <c r="H27" s="297" t="str">
        <f ca="1">IF(INDIRECT(ADDRESS(ROW(INDIRECT(CONCATENATE("B",$AA27 ),TRUE)),COLUMN(INDIRECT(CONCATENATE("B",$AA27 ),TRUE)),4,,"Рабочий лист"))&lt;&gt;"",INDIRECT(ADDRESS(ROW(INDIRECT(CONCATENATE("B",$AA27 ),TRUE)),COLUMN(INDIRECT(CONCATENATE("B",$AA27 ),TRUE)),4,,"Рабочий лист")),"")</f>
        <v>Бобышка G1/2 ст.20 L=55</v>
      </c>
      <c r="I27" s="260" t="str">
        <f ca="1">IF(INDIRECT(ADDRESS(ROW(INDIRECT(CONCATENATE("C",$AA27 ),TRUE)),COLUMN(INDIRECT(CONCATENATE("C",$AA27 ),TRUE)),4,,"Рабочий лист"))&lt;&gt;"",INDIRECT(ADDRESS(ROW(INDIRECT(CONCATENATE("C",$AA27 ),TRUE)),COLUMN(INDIRECT(CONCATENATE("C",$AA27 ),TRUE)),4,,"Рабочий лист")),"")</f>
        <v>БТП1-02</v>
      </c>
      <c r="J27" s="260" t="str">
        <f ca="1">IF(INDIRECT(ADDRESS(ROW(INDIRECT(CONCATENATE("D",$AA27 ),TRUE)),COLUMN(INDIRECT(CONCATENATE("D",$AA27 ),TRUE)),4,,"Рабочий лист"))&lt;&gt;"",INDIRECT(ADDRESS(ROW(INDIRECT(CONCATENATE("D",$AA27 ),TRUE)),COLUMN(INDIRECT(CONCATENATE("D",$AA27 ),TRUE)),4,,"Рабочий лист")),"")</f>
        <v/>
      </c>
      <c r="K27" s="260"/>
      <c r="L27" s="260"/>
      <c r="M27" s="260"/>
      <c r="N27" s="259" t="str">
        <f ca="1">IF(INDIRECT(ADDRESS(ROW(INDIRECT(CONCATENATE("E",$AA27 ),TRUE)),COLUMN(INDIRECT(CONCATENATE("E",$AA27 ),TRUE)),4,,"Рабочий лист"))&lt;&gt;"",INDIRECT(ADDRESS(ROW(INDIRECT(CONCATENATE("E",$AA27 ),TRUE)),COLUMN(INDIRECT(CONCATENATE("E",$AA27 ),TRUE)),4,,"Рабочий лист")),"")</f>
        <v xml:space="preserve"> "ТЭМ"</v>
      </c>
      <c r="O27" s="259"/>
      <c r="P27" s="259"/>
      <c r="Q27" s="259"/>
      <c r="R27" s="260" t="str">
        <f ca="1">IF(INDIRECT(ADDRESS(ROW(INDIRECT(CONCATENATE("F",$AA27 ),TRUE)),COLUMN(INDIRECT(CONCATENATE("F",$AA27 ),TRUE)),4,,"Рабочий лист"))&lt;&gt;"",INDIRECT(ADDRESS(ROW(INDIRECT(CONCATENATE("F",$AA27 ),TRUE)),COLUMN(INDIRECT(CONCATENATE("F",$AA27 ),TRUE)),4,,"Рабочий лист")),"")</f>
        <v>шт.</v>
      </c>
      <c r="S27" s="300">
        <f ca="1">IF(INDIRECT(ADDRESS(ROW(INDIRECT(CONCATENATE("G",$AA27 ),TRUE)),COLUMN(INDIRECT(CONCATENATE("G",$AA27 ),TRUE)),4,,"Рабочий лист"))&lt;&gt;"",INDIRECT(ADDRESS(ROW(INDIRECT(CONCATENATE("G",$AA27 ),TRUE)),COLUMN(INDIRECT(CONCATENATE("G",$AA27 ),TRUE)),4,,"Рабочий лист")),"")</f>
        <v>2</v>
      </c>
      <c r="T27" s="259" t="str">
        <f ca="1">IF(INDIRECT(ADDRESS(ROW(INDIRECT(CONCATENATE("H",$AA27 ),TRUE)),COLUMN(INDIRECT(CONCATENATE("H",$AA27 ),TRUE)),4,,"Рабочий лист"))&lt;&gt;"",INDIRECT(ADDRESS(ROW(INDIRECT(CONCATENATE("H",$AA27 ),TRUE)),COLUMN(INDIRECT(CONCATENATE("H",$AA27 ),TRUE)),4,,"Рабочий лист")),"")</f>
        <v/>
      </c>
      <c r="U27" s="259"/>
      <c r="V27" s="260" t="str">
        <f ca="1">IF(INDIRECT(ADDRESS(ROW(INDIRECT(CONCATENATE("I",$AA27 ),TRUE)),COLUMN(INDIRECT(CONCATENATE("I",$AA27 ),TRUE)),4,,"Рабочий лист"))&lt;&gt;"",INDIRECT(ADDRESS(ROW(INDIRECT(CONCATENATE("I",$AA27 ),TRUE)),COLUMN(INDIRECT(CONCATENATE("I",$AA27 ),TRUE)),4,,"Рабочий лист")),"")</f>
        <v/>
      </c>
      <c r="W27" s="260"/>
      <c r="X27" s="260"/>
      <c r="Y27" s="260"/>
      <c r="Z27" s="303"/>
      <c r="AA27" s="2">
        <f t="shared" si="9"/>
        <v>22</v>
      </c>
    </row>
    <row r="28" spans="1:27" ht="14.1" customHeight="1" x14ac:dyDescent="0.2">
      <c r="A28" s="344"/>
      <c r="B28" s="314"/>
      <c r="C28" s="314"/>
      <c r="D28" s="314"/>
      <c r="E28" s="314"/>
      <c r="F28" s="314"/>
      <c r="G28" s="260"/>
      <c r="H28" s="297"/>
      <c r="I28" s="260"/>
      <c r="J28" s="260"/>
      <c r="K28" s="260"/>
      <c r="L28" s="260"/>
      <c r="M28" s="260"/>
      <c r="N28" s="259"/>
      <c r="O28" s="259"/>
      <c r="P28" s="259"/>
      <c r="Q28" s="259"/>
      <c r="R28" s="260"/>
      <c r="S28" s="300"/>
      <c r="T28" s="259"/>
      <c r="U28" s="259"/>
      <c r="V28" s="260"/>
      <c r="W28" s="260"/>
      <c r="X28" s="260"/>
      <c r="Y28" s="260"/>
      <c r="Z28" s="303"/>
    </row>
    <row r="29" spans="1:27" ht="22.7" customHeight="1" x14ac:dyDescent="0.2">
      <c r="A29" s="344"/>
      <c r="B29" s="314"/>
      <c r="C29" s="314"/>
      <c r="D29" s="314"/>
      <c r="E29" s="314"/>
      <c r="F29" s="314"/>
      <c r="G29" s="136" t="str">
        <f ca="1">IF(INDIRECT(ADDRESS(ROW(INDIRECT(CONCATENATE("A",$AA29 ),TRUE)),COLUMN(INDIRECT(CONCATENATE("A",$AA29 ),TRUE)),4,,"Рабочий лист"))&lt;&gt;"",INDIRECT(ADDRESS(ROW(INDIRECT(CONCATENATE("A",$AA29 ),TRUE)),COLUMN(INDIRECT(CONCATENATE("A",$AA29 ),TRUE)),4,,"Рабочий лист")),"")</f>
        <v>7</v>
      </c>
      <c r="H29" s="138" t="str">
        <f ca="1">IF(INDIRECT(ADDRESS(ROW(INDIRECT(CONCATENATE("B",$AA29 ),TRUE)),COLUMN(INDIRECT(CONCATENATE("B",$AA29 ),TRUE)),4,,"Рабочий лист"))&lt;&gt;"",INDIRECT(ADDRESS(ROW(INDIRECT(CONCATENATE("B",$AA29 ),TRUE)),COLUMN(INDIRECT(CONCATENATE("B",$AA29 ),TRUE)),4,,"Рабочий лист")),"")</f>
        <v>Кран шаровый для газа фланц.  Ду100 Ру16 с мех. редуктором</v>
      </c>
      <c r="I29" s="136" t="str">
        <f ca="1">IF(INDIRECT(ADDRESS(ROW(INDIRECT(CONCATENATE("C",$AA29 ),TRUE)),COLUMN(INDIRECT(CONCATENATE("C",$AA29 ),TRUE)),4,,"Рабочий лист"))&lt;&gt;"",INDIRECT(ADDRESS(ROW(INDIRECT(CONCATENATE("C",$AA29 ),TRUE)),COLUMN(INDIRECT(CONCATENATE("C",$AA29 ),TRUE)),4,,"Рабочий лист")),"")</f>
        <v>КШ.Ц.Х.Р.GAS. 100.016.П/П.02</v>
      </c>
      <c r="J29" s="260" t="str">
        <f ca="1">IF(INDIRECT(ADDRESS(ROW(INDIRECT(CONCATENATE("D",$AA29 ),TRUE)),COLUMN(INDIRECT(CONCATENATE("D",$AA29 ),TRUE)),4,,"Рабочий лист"))&lt;&gt;"",INDIRECT(ADDRESS(ROW(INDIRECT(CONCATENATE("D",$AA29 ),TRUE)),COLUMN(INDIRECT(CONCATENATE("D",$AA29 ),TRUE)),4,,"Рабочий лист")),"")</f>
        <v/>
      </c>
      <c r="K29" s="260"/>
      <c r="L29" s="260"/>
      <c r="M29" s="260"/>
      <c r="N29" s="259" t="str">
        <f ca="1">IF(INDIRECT(ADDRESS(ROW(INDIRECT(CONCATENATE("E",$AA29 ),TRUE)),COLUMN(INDIRECT(CONCATENATE("E",$AA29 ),TRUE)),4,,"Рабочий лист"))&lt;&gt;"",INDIRECT(ADDRESS(ROW(INDIRECT(CONCATENATE("E",$AA29 ),TRUE)),COLUMN(INDIRECT(CONCATENATE("E",$AA29 ),TRUE)),4,,"Рабочий лист")),"")</f>
        <v>"LD"</v>
      </c>
      <c r="O29" s="259"/>
      <c r="P29" s="259"/>
      <c r="Q29" s="259"/>
      <c r="R29" s="136" t="str">
        <f ca="1">IF(INDIRECT(ADDRESS(ROW(INDIRECT(CONCATENATE("F",$AA29 ),TRUE)),COLUMN(INDIRECT(CONCATENATE("F",$AA29 ),TRUE)),4,,"Рабочий лист"))&lt;&gt;"",INDIRECT(ADDRESS(ROW(INDIRECT(CONCATENATE("F",$AA29 ),TRUE)),COLUMN(INDIRECT(CONCATENATE("F",$AA29 ),TRUE)),4,,"Рабочий лист")),"")</f>
        <v>шт.</v>
      </c>
      <c r="S29" s="139">
        <f ca="1">IF(INDIRECT(ADDRESS(ROW(INDIRECT(CONCATENATE("G",$AA29 ),TRUE)),COLUMN(INDIRECT(CONCATENATE("G",$AA29 ),TRUE)),4,,"Рабочий лист"))&lt;&gt;"",INDIRECT(ADDRESS(ROW(INDIRECT(CONCATENATE("G",$AA29 ),TRUE)),COLUMN(INDIRECT(CONCATENATE("G",$AA29 ),TRUE)),4,,"Рабочий лист")),"")</f>
        <v>2</v>
      </c>
      <c r="T29" s="259" t="str">
        <f ca="1">IF(INDIRECT(ADDRESS(ROW(INDIRECT(CONCATENATE("H",$AA29 ),TRUE)),COLUMN(INDIRECT(CONCATENATE("H",$AA29 ),TRUE)),4,,"Рабочий лист"))&lt;&gt;"",INDIRECT(ADDRESS(ROW(INDIRECT(CONCATENATE("H",$AA29 ),TRUE)),COLUMN(INDIRECT(CONCATENATE("H",$AA29 ),TRUE)),4,,"Рабочий лист")),"")</f>
        <v>23,2+1,6</v>
      </c>
      <c r="U29" s="259"/>
      <c r="V29" s="260" t="str">
        <f ca="1">IF(INDIRECT(ADDRESS(ROW(INDIRECT(CONCATENATE("I",$AA29 ),TRUE)),COLUMN(INDIRECT(CONCATENATE("I",$AA29 ),TRUE)),4,,"Рабочий лист"))&lt;&gt;"",INDIRECT(ADDRESS(ROW(INDIRECT(CONCATENATE("I",$AA29 ),TRUE)),COLUMN(INDIRECT(CONCATENATE("I",$AA29 ),TRUE)),4,,"Рабочий лист")),"")</f>
        <v/>
      </c>
      <c r="W29" s="260"/>
      <c r="X29" s="260"/>
      <c r="Y29" s="260"/>
      <c r="Z29" s="303"/>
      <c r="AA29" s="2">
        <f>AA27+1</f>
        <v>23</v>
      </c>
    </row>
    <row r="30" spans="1:27" ht="19.899999999999999" customHeight="1" x14ac:dyDescent="0.2">
      <c r="A30" s="344"/>
      <c r="B30" s="314"/>
      <c r="C30" s="314"/>
      <c r="D30" s="314"/>
      <c r="E30" s="314"/>
      <c r="F30" s="314"/>
      <c r="G30" s="260" t="str">
        <f ca="1">IF(INDIRECT(ADDRESS(ROW(INDIRECT(CONCATENATE("A",$AA30 ),TRUE)),COLUMN(INDIRECT(CONCATENATE("A",$AA30 ),TRUE)),4,,"Рабочий лист"))&lt;&gt;"",INDIRECT(ADDRESS(ROW(INDIRECT(CONCATENATE("A",$AA30 ),TRUE)),COLUMN(INDIRECT(CONCATENATE("A",$AA30 ),TRUE)),4,,"Рабочий лист")),"")</f>
        <v>8</v>
      </c>
      <c r="H30" s="297" t="str">
        <f ca="1">IF(INDIRECT(ADDRESS(ROW(INDIRECT(CONCATENATE("B",$AA30 ),TRUE)),COLUMN(INDIRECT(CONCATENATE("B",$AA30 ),TRUE)),4,,"Рабочий лист"))&lt;&gt;"",INDIRECT(ADDRESS(ROW(INDIRECT(CONCATENATE("B",$AA30 ),TRUE)),COLUMN(INDIRECT(CONCATENATE("B",$AA30 ),TRUE)),4,,"Рабочий лист")),"")</f>
        <v>Кран шаровый  муфтовый  Ду20 ГАЗ  вн./нар.</v>
      </c>
      <c r="I30" s="260" t="str">
        <f ca="1">IF(INDIRECT(ADDRESS(ROW(INDIRECT(CONCATENATE("C",$AA30 ),TRUE)),COLUMN(INDIRECT(CONCATENATE("C",$AA30 ),TRUE)),4,,"Рабочий лист"))&lt;&gt;"",INDIRECT(ADDRESS(ROW(INDIRECT(CONCATENATE("C",$AA30 ),TRUE)),COLUMN(INDIRECT(CONCATENATE("C",$AA30 ),TRUE)),4,,"Рабочий лист")),"")</f>
        <v>VT.271.N.06</v>
      </c>
      <c r="J30" s="260" t="str">
        <f ca="1">IF(INDIRECT(ADDRESS(ROW(INDIRECT(CONCATENATE("D",$AA30 ),TRUE)),COLUMN(INDIRECT(CONCATENATE("D",$AA30 ),TRUE)),4,,"Рабочий лист"))&lt;&gt;"",INDIRECT(ADDRESS(ROW(INDIRECT(CONCATENATE("D",$AA30 ),TRUE)),COLUMN(INDIRECT(CONCATENATE("D",$AA30 ),TRUE)),4,,"Рабочий лист")),"")</f>
        <v/>
      </c>
      <c r="K30" s="260"/>
      <c r="L30" s="260"/>
      <c r="M30" s="260"/>
      <c r="N30" s="259" t="str">
        <f ca="1">IF(INDIRECT(ADDRESS(ROW(INDIRECT(CONCATENATE("E",$AA30 ),TRUE)),COLUMN(INDIRECT(CONCATENATE("E",$AA30 ),TRUE)),4,,"Рабочий лист"))&lt;&gt;"",INDIRECT(ADDRESS(ROW(INDIRECT(CONCATENATE("E",$AA30 ),TRUE)),COLUMN(INDIRECT(CONCATENATE("E",$AA30 ),TRUE)),4,,"Рабочий лист")),"")</f>
        <v xml:space="preserve"> "Valtec"</v>
      </c>
      <c r="O30" s="259"/>
      <c r="P30" s="259"/>
      <c r="Q30" s="259"/>
      <c r="R30" s="260" t="str">
        <f ca="1">IF(INDIRECT(ADDRESS(ROW(INDIRECT(CONCATENATE("F",$AA30 ),TRUE)),COLUMN(INDIRECT(CONCATENATE("F",$AA30 ),TRUE)),4,,"Рабочий лист"))&lt;&gt;"",INDIRECT(ADDRESS(ROW(INDIRECT(CONCATENATE("F",$AA30 ),TRUE)),COLUMN(INDIRECT(CONCATENATE("F",$AA30 ),TRUE)),4,,"Рабочий лист")),"")</f>
        <v>шт.</v>
      </c>
      <c r="S30" s="300">
        <f ca="1">IF(INDIRECT(ADDRESS(ROW(INDIRECT(CONCATENATE("G",$AA30 ),TRUE)),COLUMN(INDIRECT(CONCATENATE("G",$AA30 ),TRUE)),4,,"Рабочий лист"))&lt;&gt;"",INDIRECT(ADDRESS(ROW(INDIRECT(CONCATENATE("G",$AA30 ),TRUE)),COLUMN(INDIRECT(CONCATENATE("G",$AA30 ),TRUE)),4,,"Рабочий лист")),"")</f>
        <v>1</v>
      </c>
      <c r="T30" s="259" t="str">
        <f ca="1">IF(INDIRECT(ADDRESS(ROW(INDIRECT(CONCATENATE("H",$AA30 ),TRUE)),COLUMN(INDIRECT(CONCATENATE("H",$AA30 ),TRUE)),4,,"Рабочий лист"))&lt;&gt;"",INDIRECT(ADDRESS(ROW(INDIRECT(CONCATENATE("H",$AA30 ),TRUE)),COLUMN(INDIRECT(CONCATENATE("H",$AA30 ),TRUE)),4,,"Рабочий лист")),"")</f>
        <v/>
      </c>
      <c r="U30" s="259"/>
      <c r="V30" s="260" t="str">
        <f ca="1">IF(INDIRECT(ADDRESS(ROW(INDIRECT(CONCATENATE("I",$AA30 ),TRUE)),COLUMN(INDIRECT(CONCATENATE("I",$AA30 ),TRUE)),4,,"Рабочий лист"))&lt;&gt;"",INDIRECT(ADDRESS(ROW(INDIRECT(CONCATENATE("I",$AA30 ),TRUE)),COLUMN(INDIRECT(CONCATENATE("I",$AA30 ),TRUE)),4,,"Рабочий лист")),"")</f>
        <v/>
      </c>
      <c r="W30" s="260"/>
      <c r="X30" s="260"/>
      <c r="Y30" s="260"/>
      <c r="Z30" s="303"/>
      <c r="AA30" s="2">
        <f t="shared" si="9"/>
        <v>24</v>
      </c>
    </row>
    <row r="31" spans="1:27" ht="2.85" customHeight="1" x14ac:dyDescent="0.2">
      <c r="A31" s="344"/>
      <c r="B31" s="314"/>
      <c r="C31" s="314"/>
      <c r="D31" s="314"/>
      <c r="E31" s="314"/>
      <c r="F31" s="314"/>
      <c r="G31" s="260"/>
      <c r="H31" s="297"/>
      <c r="I31" s="260"/>
      <c r="J31" s="260"/>
      <c r="K31" s="260"/>
      <c r="L31" s="260"/>
      <c r="M31" s="260"/>
      <c r="N31" s="259"/>
      <c r="O31" s="259"/>
      <c r="P31" s="259"/>
      <c r="Q31" s="259"/>
      <c r="R31" s="260"/>
      <c r="S31" s="300"/>
      <c r="T31" s="259"/>
      <c r="U31" s="259"/>
      <c r="V31" s="260"/>
      <c r="W31" s="260"/>
      <c r="X31" s="260"/>
      <c r="Y31" s="260"/>
      <c r="Z31" s="303"/>
    </row>
    <row r="32" spans="1:27" ht="22.7" customHeight="1" x14ac:dyDescent="0.2">
      <c r="A32" s="344"/>
      <c r="B32" s="314"/>
      <c r="C32" s="314"/>
      <c r="D32" s="314"/>
      <c r="E32" s="314"/>
      <c r="F32" s="314"/>
      <c r="G32" s="136" t="str">
        <f ca="1">IF(INDIRECT(ADDRESS(ROW(INDIRECT(CONCATENATE("A",$AA32 ),TRUE)),COLUMN(INDIRECT(CONCATENATE("A",$AA32 ),TRUE)),4,,"Рабочий лист"))&lt;&gt;"",INDIRECT(ADDRESS(ROW(INDIRECT(CONCATENATE("A",$AA32 ),TRUE)),COLUMN(INDIRECT(CONCATENATE("A",$AA32 ),TRUE)),4,,"Рабочий лист")),"")</f>
        <v>9</v>
      </c>
      <c r="H32" s="138" t="str">
        <f ca="1">IF(INDIRECT(ADDRESS(ROW(INDIRECT(CONCATENATE("B",$AA32 ),TRUE)),COLUMN(INDIRECT(CONCATENATE("B",$AA32 ),TRUE)),4,,"Рабочий лист"))&lt;&gt;"",INDIRECT(ADDRESS(ROW(INDIRECT(CONCATENATE("B",$AA32 ),TRUE)),COLUMN(INDIRECT(CONCATENATE("B",$AA32 ),TRUE)),4,,"Рабочий лист")),"")</f>
        <v>Фильтр газа Ду100</v>
      </c>
      <c r="I32" s="136" t="str">
        <f ca="1">IF(INDIRECT(ADDRESS(ROW(INDIRECT(CONCATENATE("C",$AA32 ),TRUE)),COLUMN(INDIRECT(CONCATENATE("C",$AA32 ),TRUE)),4,,"Рабочий лист"))&lt;&gt;"",INDIRECT(ADDRESS(ROW(INDIRECT(CONCATENATE("C",$AA32 ),TRUE)),COLUMN(INDIRECT(CONCATENATE("C",$AA32 ),TRUE)),4,,"Рабочий лист")),"")</f>
        <v>ФГ-16-100</v>
      </c>
      <c r="J32" s="260" t="str">
        <f ca="1">IF(INDIRECT(ADDRESS(ROW(INDIRECT(CONCATENATE("D",$AA32 ),TRUE)),COLUMN(INDIRECT(CONCATENATE("D",$AA32 ),TRUE)),4,,"Рабочий лист"))&lt;&gt;"",INDIRECT(ADDRESS(ROW(INDIRECT(CONCATENATE("D",$AA32 ),TRUE)),COLUMN(INDIRECT(CONCATENATE("D",$AA32 ),TRUE)),4,,"Рабочий лист")),"")</f>
        <v/>
      </c>
      <c r="K32" s="260"/>
      <c r="L32" s="260"/>
      <c r="M32" s="260"/>
      <c r="N32" s="259" t="str">
        <f ca="1">IF(INDIRECT(ADDRESS(ROW(INDIRECT(CONCATENATE("E",$AA32 ),TRUE)),COLUMN(INDIRECT(CONCATENATE("E",$AA32 ),TRUE)),4,,"Рабочий лист"))&lt;&gt;"",INDIRECT(ADDRESS(ROW(INDIRECT(CONCATENATE("E",$AA32 ),TRUE)),COLUMN(INDIRECT(CONCATENATE("E",$AA32 ),TRUE)),4,,"Рабочий лист")),"")</f>
        <v xml:space="preserve">ООО „ЭЛЬСТЕР </v>
      </c>
      <c r="O32" s="259"/>
      <c r="P32" s="259"/>
      <c r="Q32" s="259"/>
      <c r="R32" s="136" t="str">
        <f ca="1">IF(INDIRECT(ADDRESS(ROW(INDIRECT(CONCATENATE("F",$AA32 ),TRUE)),COLUMN(INDIRECT(CONCATENATE("F",$AA32 ),TRUE)),4,,"Рабочий лист"))&lt;&gt;"",INDIRECT(ADDRESS(ROW(INDIRECT(CONCATENATE("F",$AA32 ),TRUE)),COLUMN(INDIRECT(CONCATENATE("F",$AA32 ),TRUE)),4,,"Рабочий лист")),"")</f>
        <v>шт.</v>
      </c>
      <c r="S32" s="139">
        <f ca="1">IF(INDIRECT(ADDRESS(ROW(INDIRECT(CONCATENATE("G",$AA32 ),TRUE)),COLUMN(INDIRECT(CONCATENATE("G",$AA32 ),TRUE)),4,,"Рабочий лист"))&lt;&gt;"",INDIRECT(ADDRESS(ROW(INDIRECT(CONCATENATE("G",$AA32 ),TRUE)),COLUMN(INDIRECT(CONCATENATE("G",$AA32 ),TRUE)),4,,"Рабочий лист")),"")</f>
        <v>1</v>
      </c>
      <c r="T32" s="259">
        <f ca="1">IF(INDIRECT(ADDRESS(ROW(INDIRECT(CONCATENATE("H",$AA32 ),TRUE)),COLUMN(INDIRECT(CONCATENATE("H",$AA32 ),TRUE)),4,,"Рабочий лист"))&lt;&gt;"",INDIRECT(ADDRESS(ROW(INDIRECT(CONCATENATE("H",$AA32 ),TRUE)),COLUMN(INDIRECT(CONCATENATE("H",$AA32 ),TRUE)),4,,"Рабочий лист")),"")</f>
        <v>18</v>
      </c>
      <c r="U32" s="259"/>
      <c r="V32" s="260" t="str">
        <f ca="1">IF(INDIRECT(ADDRESS(ROW(INDIRECT(CONCATENATE("I",$AA32 ),TRUE)),COLUMN(INDIRECT(CONCATENATE("I",$AA32 ),TRUE)),4,,"Рабочий лист"))&lt;&gt;"",INDIRECT(ADDRESS(ROW(INDIRECT(CONCATENATE("I",$AA32 ),TRUE)),COLUMN(INDIRECT(CONCATENATE("I",$AA32 ),TRUE)),4,,"Рабочий лист")),"")</f>
        <v/>
      </c>
      <c r="W32" s="260"/>
      <c r="X32" s="260"/>
      <c r="Y32" s="260"/>
      <c r="Z32" s="303"/>
      <c r="AA32" s="2">
        <f>AA30+1</f>
        <v>25</v>
      </c>
    </row>
    <row r="33" spans="1:27" ht="22.7" customHeight="1" x14ac:dyDescent="0.2">
      <c r="A33" s="344"/>
      <c r="B33" s="314"/>
      <c r="C33" s="314"/>
      <c r="D33" s="314"/>
      <c r="E33" s="314"/>
      <c r="F33" s="314"/>
      <c r="G33" s="136" t="str">
        <f ca="1">IF(INDIRECT(ADDRESS(ROW(INDIRECT(CONCATENATE("A",$AA33 ),TRUE)),COLUMN(INDIRECT(CONCATENATE("A",$AA33 ),TRUE)),4,,"Рабочий лист"))&lt;&gt;"",INDIRECT(ADDRESS(ROW(INDIRECT(CONCATENATE("A",$AA33 ),TRUE)),COLUMN(INDIRECT(CONCATENATE("A",$AA33 ),TRUE)),4,,"Рабочий лист")),"")</f>
        <v/>
      </c>
      <c r="H33" s="138" t="str">
        <f ca="1">IF(INDIRECT(ADDRESS(ROW(INDIRECT(CONCATENATE("B",$AA33 ),TRUE)),COLUMN(INDIRECT(CONCATENATE("B",$AA33 ),TRUE)),4,,"Рабочий лист"))&lt;&gt;"",INDIRECT(ADDRESS(ROW(INDIRECT(CONCATENATE("B",$AA33 ),TRUE)),COLUMN(INDIRECT(CONCATENATE("B",$AA33 ),TRUE)),4,,"Рабочий лист")),"")</f>
        <v xml:space="preserve">  ДПД16-100</v>
      </c>
      <c r="I33" s="136" t="str">
        <f ca="1">IF(INDIRECT(ADDRESS(ROW(INDIRECT(CONCATENATE("C",$AA33 ),TRUE)),COLUMN(INDIRECT(CONCATENATE("C",$AA33 ),TRUE)),4,,"Рабочий лист"))&lt;&gt;"",INDIRECT(ADDRESS(ROW(INDIRECT(CONCATENATE("C",$AA33 ),TRUE)),COLUMN(INDIRECT(CONCATENATE("C",$AA33 ),TRUE)),4,,"Рабочий лист")),"")</f>
        <v/>
      </c>
      <c r="J33" s="260" t="str">
        <f ca="1">IF(INDIRECT(ADDRESS(ROW(INDIRECT(CONCATENATE("D",$AA33 ),TRUE)),COLUMN(INDIRECT(CONCATENATE("D",$AA33 ),TRUE)),4,,"Рабочий лист"))&lt;&gt;"",INDIRECT(ADDRESS(ROW(INDIRECT(CONCATENATE("D",$AA33 ),TRUE)),COLUMN(INDIRECT(CONCATENATE("D",$AA33 ),TRUE)),4,,"Рабочий лист")),"")</f>
        <v/>
      </c>
      <c r="K33" s="260"/>
      <c r="L33" s="260"/>
      <c r="M33" s="260"/>
      <c r="N33" s="259" t="str">
        <f ca="1">IF(INDIRECT(ADDRESS(ROW(INDIRECT(CONCATENATE("E",$AA33 ),TRUE)),COLUMN(INDIRECT(CONCATENATE("E",$AA33 ),TRUE)),4,,"Рабочий лист"))&lt;&gt;"",INDIRECT(ADDRESS(ROW(INDIRECT(CONCATENATE("E",$AA33 ),TRUE)),COLUMN(INDIRECT(CONCATENATE("E",$AA33 ),TRUE)),4,,"Рабочий лист")),"")</f>
        <v>Газэлектроника”</v>
      </c>
      <c r="O33" s="259"/>
      <c r="P33" s="259"/>
      <c r="Q33" s="259"/>
      <c r="R33" s="136" t="str">
        <f ca="1">IF(INDIRECT(ADDRESS(ROW(INDIRECT(CONCATENATE("F",$AA33 ),TRUE)),COLUMN(INDIRECT(CONCATENATE("F",$AA33 ),TRUE)),4,,"Рабочий лист"))&lt;&gt;"",INDIRECT(ADDRESS(ROW(INDIRECT(CONCATENATE("F",$AA33 ),TRUE)),COLUMN(INDIRECT(CONCATENATE("F",$AA33 ),TRUE)),4,,"Рабочий лист")),"")</f>
        <v/>
      </c>
      <c r="S33" s="139" t="str">
        <f ca="1">IF(INDIRECT(ADDRESS(ROW(INDIRECT(CONCATENATE("G",$AA33 ),TRUE)),COLUMN(INDIRECT(CONCATENATE("G",$AA33 ),TRUE)),4,,"Рабочий лист"))&lt;&gt;"",INDIRECT(ADDRESS(ROW(INDIRECT(CONCATENATE("G",$AA33 ),TRUE)),COLUMN(INDIRECT(CONCATENATE("G",$AA33 ),TRUE)),4,,"Рабочий лист")),"")</f>
        <v/>
      </c>
      <c r="T33" s="259" t="str">
        <f ca="1">IF(INDIRECT(ADDRESS(ROW(INDIRECT(CONCATENATE("H",$AA33 ),TRUE)),COLUMN(INDIRECT(CONCATENATE("H",$AA33 ),TRUE)),4,,"Рабочий лист"))&lt;&gt;"",INDIRECT(ADDRESS(ROW(INDIRECT(CONCATENATE("H",$AA33 ),TRUE)),COLUMN(INDIRECT(CONCATENATE("H",$AA33 ),TRUE)),4,,"Рабочий лист")),"")</f>
        <v/>
      </c>
      <c r="U33" s="259"/>
      <c r="V33" s="260" t="str">
        <f ca="1">IF(INDIRECT(ADDRESS(ROW(INDIRECT(CONCATENATE("I",$AA33 ),TRUE)),COLUMN(INDIRECT(CONCATENATE("I",$AA33 ),TRUE)),4,,"Рабочий лист"))&lt;&gt;"",INDIRECT(ADDRESS(ROW(INDIRECT(CONCATENATE("I",$AA33 ),TRUE)),COLUMN(INDIRECT(CONCATENATE("I",$AA33 ),TRUE)),4,,"Рабочий лист")),"")</f>
        <v/>
      </c>
      <c r="W33" s="260"/>
      <c r="X33" s="260"/>
      <c r="Y33" s="260"/>
      <c r="Z33" s="303"/>
      <c r="AA33" s="2">
        <f t="shared" si="9"/>
        <v>26</v>
      </c>
    </row>
    <row r="34" spans="1:27" ht="8.4499999999999993" customHeight="1" x14ac:dyDescent="0.2">
      <c r="A34" s="344"/>
      <c r="B34" s="314"/>
      <c r="C34" s="314"/>
      <c r="D34" s="314"/>
      <c r="E34" s="314"/>
      <c r="F34" s="314"/>
      <c r="G34" s="260" t="str">
        <f ca="1">IF(INDIRECT(ADDRESS(ROW(INDIRECT(CONCATENATE("A",$AA34 ),TRUE)),COLUMN(INDIRECT(CONCATENATE("A",$AA34 ),TRUE)),4,,"Рабочий лист"))&lt;&gt;"",INDIRECT(ADDRESS(ROW(INDIRECT(CONCATENATE("A",$AA34 ),TRUE)),COLUMN(INDIRECT(CONCATENATE("A",$AA34 ),TRUE)),4,,"Рабочий лист")),"")</f>
        <v>10</v>
      </c>
      <c r="H34" s="339" t="str">
        <f ca="1">IF(INDIRECT(ADDRESS(ROW(INDIRECT(CONCATENATE("B",$AA34 ),TRUE)),COLUMN(INDIRECT(CONCATENATE("B",$AA34 ),TRUE)),4,,"Рабочий лист"))&lt;&gt;"",INDIRECT(ADDRESS(ROW(INDIRECT(CONCATENATE("B",$AA34 ),TRUE)),COLUMN(INDIRECT(CONCATENATE("B",$AA34 ),TRUE)),4,,"Рабочий лист")),"")</f>
        <v>Манометр 0,25МПа, Øшкалы100мм, кл.точности 1,5 IP54</v>
      </c>
      <c r="I34" s="328" t="str">
        <f ca="1">IF(INDIRECT(ADDRESS(ROW(INDIRECT(CONCATENATE("C",$AA34 ),TRUE)),COLUMN(INDIRECT(CONCATENATE("C",$AA34 ),TRUE)),4,,"Рабочий лист"))&lt;&gt;"",INDIRECT(ADDRESS(ROW(INDIRECT(CONCATENATE("C",$AA34 ),TRUE)),COLUMN(INDIRECT(CONCATENATE("C",$AA34 ),TRUE)),4,,"Рабочий лист")),"")</f>
        <v>ТМ-510-0,25МПа G1/2 1.5</v>
      </c>
      <c r="J34" s="291" t="str">
        <f ca="1">IF(INDIRECT(ADDRESS(ROW(INDIRECT(CONCATENATE("D",$AA34 ),TRUE)),COLUMN(INDIRECT(CONCATENATE("D",$AA34 ),TRUE)),4,,"Рабочий лист"))&lt;&gt;"",INDIRECT(ADDRESS(ROW(INDIRECT(CONCATENATE("D",$AA34 ),TRUE)),COLUMN(INDIRECT(CONCATENATE("D",$AA34 ),TRUE)),4,,"Рабочий лист")),"")</f>
        <v/>
      </c>
      <c r="K34" s="292"/>
      <c r="L34" s="292"/>
      <c r="M34" s="293"/>
      <c r="N34" s="291" t="str">
        <f ca="1">IF(INDIRECT(ADDRESS(ROW(INDIRECT(CONCATENATE("E",$AA34 ),TRUE)),COLUMN(INDIRECT(CONCATENATE("E",$AA34 ),TRUE)),4,,"Рабочий лист"))&lt;&gt;"",INDIRECT(ADDRESS(ROW(INDIRECT(CONCATENATE("E",$AA34 ),TRUE)),COLUMN(INDIRECT(CONCATENATE("E",$AA34 ),TRUE)),4,,"Рабочий лист")),"")</f>
        <v xml:space="preserve"> "Росма"</v>
      </c>
      <c r="O34" s="292"/>
      <c r="P34" s="292"/>
      <c r="Q34" s="293"/>
      <c r="R34" s="328" t="str">
        <f ca="1">IF(INDIRECT(ADDRESS(ROW(INDIRECT(CONCATENATE("F",$AA34 ),TRUE)),COLUMN(INDIRECT(CONCATENATE("F",$AA34 ),TRUE)),4,,"Рабочий лист"))&lt;&gt;"",INDIRECT(ADDRESS(ROW(INDIRECT(CONCATENATE("F",$AA34 ),TRUE)),COLUMN(INDIRECT(CONCATENATE("F",$AA34 ),TRUE)),4,,"Рабочий лист")),"")</f>
        <v>шт.</v>
      </c>
      <c r="S34" s="330">
        <f ca="1">IF(INDIRECT(ADDRESS(ROW(INDIRECT(CONCATENATE("G",$AA34 ),TRUE)),COLUMN(INDIRECT(CONCATENATE("G",$AA34 ),TRUE)),4,,"Рабочий лист"))&lt;&gt;"",INDIRECT(ADDRESS(ROW(INDIRECT(CONCATENATE("G",$AA34 ),TRUE)),COLUMN(INDIRECT(CONCATENATE("G",$AA34 ),TRUE)),4,,"Рабочий лист")),"")</f>
        <v>1</v>
      </c>
      <c r="T34" s="291" t="str">
        <f ca="1">IF(INDIRECT(ADDRESS(ROW(INDIRECT(CONCATENATE("H",$AA34 ),TRUE)),COLUMN(INDIRECT(CONCATENATE("H",$AA34 ),TRUE)),4,,"Рабочий лист"))&lt;&gt;"",INDIRECT(ADDRESS(ROW(INDIRECT(CONCATENATE("H",$AA34 ),TRUE)),COLUMN(INDIRECT(CONCATENATE("H",$AA34 ),TRUE)),4,,"Рабочий лист")),"")</f>
        <v/>
      </c>
      <c r="U34" s="293"/>
      <c r="V34" s="291" t="str">
        <f ca="1">IF(INDIRECT(ADDRESS(ROW(INDIRECT(CONCATENATE("I",$AA34 ),TRUE)),COLUMN(INDIRECT(CONCATENATE("I",$AA34 ),TRUE)),4,,"Рабочий лист"))&lt;&gt;"",INDIRECT(ADDRESS(ROW(INDIRECT(CONCATENATE("I",$AA34 ),TRUE)),COLUMN(INDIRECT(CONCATENATE("I",$AA34 ),TRUE)),4,,"Рабочий лист")),"")</f>
        <v/>
      </c>
      <c r="W34" s="292"/>
      <c r="X34" s="292"/>
      <c r="Y34" s="293"/>
      <c r="Z34" s="303"/>
      <c r="AA34" s="2">
        <f t="shared" si="9"/>
        <v>27</v>
      </c>
    </row>
    <row r="35" spans="1:27" ht="14.1" customHeight="1" x14ac:dyDescent="0.2">
      <c r="A35" s="303"/>
      <c r="B35" s="304"/>
      <c r="C35" s="327" t="s">
        <v>10</v>
      </c>
      <c r="D35" s="327"/>
      <c r="E35" s="317"/>
      <c r="F35" s="317"/>
      <c r="G35" s="260"/>
      <c r="H35" s="340"/>
      <c r="I35" s="329"/>
      <c r="J35" s="294"/>
      <c r="K35" s="295"/>
      <c r="L35" s="295"/>
      <c r="M35" s="296"/>
      <c r="N35" s="294"/>
      <c r="O35" s="295"/>
      <c r="P35" s="295"/>
      <c r="Q35" s="296"/>
      <c r="R35" s="329"/>
      <c r="S35" s="331"/>
      <c r="T35" s="294"/>
      <c r="U35" s="296"/>
      <c r="V35" s="294"/>
      <c r="W35" s="295"/>
      <c r="X35" s="295"/>
      <c r="Y35" s="296"/>
      <c r="Z35" s="303"/>
    </row>
    <row r="36" spans="1:27" ht="22.7" customHeight="1" x14ac:dyDescent="0.2">
      <c r="A36" s="303"/>
      <c r="B36" s="304"/>
      <c r="C36" s="327"/>
      <c r="D36" s="327"/>
      <c r="E36" s="317"/>
      <c r="F36" s="317"/>
      <c r="G36" s="136" t="str">
        <f ca="1">IF(INDIRECT(ADDRESS(ROW(INDIRECT(CONCATENATE("A",$AA36 ),TRUE)),COLUMN(INDIRECT(CONCATENATE("A",$AA36 ),TRUE)),4,,"Рабочий лист"))&lt;&gt;"",INDIRECT(ADDRESS(ROW(INDIRECT(CONCATENATE("A",$AA36 ),TRUE)),COLUMN(INDIRECT(CONCATENATE("A",$AA36 ),TRUE)),4,,"Рабочий лист")),"")</f>
        <v>11</v>
      </c>
      <c r="H36" s="204" t="str">
        <f ca="1">IF(INDIRECT(ADDRESS(ROW(INDIRECT(CONCATENATE("B",$AA36 ),TRUE)),COLUMN(INDIRECT(CONCATENATE("B",$AA36 ),TRUE)),4,,"Рабочий лист"))&lt;&gt;"",INDIRECT(ADDRESS(ROW(INDIRECT(CONCATENATE("B",$AA36 ),TRUE)),COLUMN(INDIRECT(CONCATENATE("B",$AA36 ),TRUE)),4,,"Рабочий лист")),"")</f>
        <v xml:space="preserve"> Заглушка поворотная плоская Ду100 Ру16 Ст.20</v>
      </c>
      <c r="I36" s="136" t="str">
        <f ca="1">IF(INDIRECT(ADDRESS(ROW(INDIRECT(CONCATENATE("C",$AA36 ),TRUE)),COLUMN(INDIRECT(CONCATENATE("C",$AA36 ),TRUE)),4,,"Рабочий лист"))&lt;&gt;"",INDIRECT(ADDRESS(ROW(INDIRECT(CONCATENATE("C",$AA36 ),TRUE)),COLUMN(INDIRECT(CONCATENATE("C",$AA36 ),TRUE)),4,,"Рабочий лист")),"")</f>
        <v>Т-ММ-25-01-06</v>
      </c>
      <c r="J36" s="260" t="str">
        <f ca="1">IF(INDIRECT(ADDRESS(ROW(INDIRECT(CONCATENATE("D",$AA36 ),TRUE)),COLUMN(INDIRECT(CONCATENATE("D",$AA36 ),TRUE)),4,,"Рабочий лист"))&lt;&gt;"",INDIRECT(ADDRESS(ROW(INDIRECT(CONCATENATE("D",$AA36 ),TRUE)),COLUMN(INDIRECT(CONCATENATE("D",$AA36 ),TRUE)),4,,"Рабочий лист")),"")</f>
        <v/>
      </c>
      <c r="K36" s="260"/>
      <c r="L36" s="260"/>
      <c r="M36" s="260"/>
      <c r="N36" s="259" t="str">
        <f ca="1">IF(INDIRECT(ADDRESS(ROW(INDIRECT(CONCATENATE("E",$AA36 ),TRUE)),COLUMN(INDIRECT(CONCATENATE("E",$AA36 ),TRUE)),4,,"Рабочий лист"))&lt;&gt;"",INDIRECT(ADDRESS(ROW(INDIRECT(CONCATENATE("E",$AA36 ),TRUE)),COLUMN(INDIRECT(CONCATENATE("E",$AA36 ),TRUE)),4,,"Рабочий лист")),"")</f>
        <v>ЗДТ "Реком"</v>
      </c>
      <c r="O36" s="259"/>
      <c r="P36" s="259"/>
      <c r="Q36" s="259"/>
      <c r="R36" s="136" t="str">
        <f ca="1">IF(INDIRECT(ADDRESS(ROW(INDIRECT(CONCATENATE("F",$AA36 ),TRUE)),COLUMN(INDIRECT(CONCATENATE("F",$AA36 ),TRUE)),4,,"Рабочий лист"))&lt;&gt;"",INDIRECT(ADDRESS(ROW(INDIRECT(CONCATENATE("F",$AA36 ),TRUE)),COLUMN(INDIRECT(CONCATENATE("F",$AA36 ),TRUE)),4,,"Рабочий лист")),"")</f>
        <v>шт.</v>
      </c>
      <c r="S36" s="139">
        <f ca="1">IF(INDIRECT(ADDRESS(ROW(INDIRECT(CONCATENATE("G",$AA36 ),TRUE)),COLUMN(INDIRECT(CONCATENATE("G",$AA36 ),TRUE)),4,,"Рабочий лист"))&lt;&gt;"",INDIRECT(ADDRESS(ROW(INDIRECT(CONCATENATE("G",$AA36 ),TRUE)),COLUMN(INDIRECT(CONCATENATE("G",$AA36 ),TRUE)),4,,"Рабочий лист")),"")</f>
        <v>1</v>
      </c>
      <c r="T36" s="259">
        <f ca="1">IF(INDIRECT(ADDRESS(ROW(INDIRECT(CONCATENATE("H",$AA36 ),TRUE)),COLUMN(INDIRECT(CONCATENATE("H",$AA36 ),TRUE)),4,,"Рабочий лист"))&lt;&gt;"",INDIRECT(ADDRESS(ROW(INDIRECT(CONCATENATE("H",$AA36 ),TRUE)),COLUMN(INDIRECT(CONCATENATE("H",$AA36 ),TRUE)),4,,"Рабочий лист")),"")</f>
        <v>1.9</v>
      </c>
      <c r="U36" s="259"/>
      <c r="V36" s="260" t="str">
        <f ca="1">IF(INDIRECT(ADDRESS(ROW(INDIRECT(CONCATENATE("I",$AA36 ),TRUE)),COLUMN(INDIRECT(CONCATENATE("I",$AA36 ),TRUE)),4,,"Рабочий лист"))&lt;&gt;"",INDIRECT(ADDRESS(ROW(INDIRECT(CONCATENATE("I",$AA36 ),TRUE)),COLUMN(INDIRECT(CONCATENATE("I",$AA36 ),TRUE)),4,,"Рабочий лист")),"")</f>
        <v/>
      </c>
      <c r="W36" s="260"/>
      <c r="X36" s="260"/>
      <c r="Y36" s="260"/>
      <c r="Z36" s="303"/>
      <c r="AA36" s="2">
        <f>AA34+1</f>
        <v>28</v>
      </c>
    </row>
    <row r="37" spans="1:27" ht="22.7" customHeight="1" x14ac:dyDescent="0.2">
      <c r="A37" s="303"/>
      <c r="B37" s="304"/>
      <c r="C37" s="327"/>
      <c r="D37" s="327"/>
      <c r="E37" s="317"/>
      <c r="F37" s="317"/>
      <c r="G37" s="136" t="str">
        <f ca="1">IF(INDIRECT(ADDRESS(ROW(INDIRECT(CONCATENATE("A",$AA37 ),TRUE)),COLUMN(INDIRECT(CONCATENATE("A",$AA37 ),TRUE)),4,,"Рабочий лист"))&lt;&gt;"",INDIRECT(ADDRESS(ROW(INDIRECT(CONCATENATE("A",$AA37 ),TRUE)),COLUMN(INDIRECT(CONCATENATE("A",$AA37 ),TRUE)),4,,"Рабочий лист")),"")</f>
        <v/>
      </c>
      <c r="H37" s="173" t="str">
        <f ca="1">IF(INDIRECT(ADDRESS(ROW(INDIRECT(CONCATENATE("B",$AA37 ),TRUE)),COLUMN(INDIRECT(CONCATENATE("B",$AA37 ),TRUE)),4,,"Рабочий лист"))&lt;&gt;"",INDIRECT(ADDRESS(ROW(INDIRECT(CONCATENATE("B",$AA37 ),TRUE)),COLUMN(INDIRECT(CONCATENATE("B",$AA37 ),TRUE)),4,,"Рабочий лист")),"")</f>
        <v>2. Материалы</v>
      </c>
      <c r="I37" s="136" t="str">
        <f ca="1">IF(INDIRECT(ADDRESS(ROW(INDIRECT(CONCATENATE("C",$AA37 ),TRUE)),COLUMN(INDIRECT(CONCATENATE("C",$AA37 ),TRUE)),4,,"Рабочий лист"))&lt;&gt;"",INDIRECT(ADDRESS(ROW(INDIRECT(CONCATENATE("C",$AA37 ),TRUE)),COLUMN(INDIRECT(CONCATENATE("C",$AA37 ),TRUE)),4,,"Рабочий лист")),"")</f>
        <v/>
      </c>
      <c r="J37" s="260" t="str">
        <f ca="1">IF(INDIRECT(ADDRESS(ROW(INDIRECT(CONCATENATE("D",$AA37 ),TRUE)),COLUMN(INDIRECT(CONCATENATE("D",$AA37 ),TRUE)),4,,"Рабочий лист"))&lt;&gt;"",INDIRECT(ADDRESS(ROW(INDIRECT(CONCATENATE("D",$AA37 ),TRUE)),COLUMN(INDIRECT(CONCATENATE("D",$AA37 ),TRUE)),4,,"Рабочий лист")),"")</f>
        <v/>
      </c>
      <c r="K37" s="260"/>
      <c r="L37" s="260"/>
      <c r="M37" s="260"/>
      <c r="N37" s="259" t="str">
        <f ca="1">IF(INDIRECT(ADDRESS(ROW(INDIRECT(CONCATENATE("E",$AA37 ),TRUE)),COLUMN(INDIRECT(CONCATENATE("E",$AA37 ),TRUE)),4,,"Рабочий лист"))&lt;&gt;"",INDIRECT(ADDRESS(ROW(INDIRECT(CONCATENATE("E",$AA37 ),TRUE)),COLUMN(INDIRECT(CONCATENATE("E",$AA37 ),TRUE)),4,,"Рабочий лист")),"")</f>
        <v/>
      </c>
      <c r="O37" s="259"/>
      <c r="P37" s="259"/>
      <c r="Q37" s="259"/>
      <c r="R37" s="136" t="str">
        <f ca="1">IF(INDIRECT(ADDRESS(ROW(INDIRECT(CONCATENATE("F",$AA37 ),TRUE)),COLUMN(INDIRECT(CONCATENATE("F",$AA37 ),TRUE)),4,,"Рабочий лист"))&lt;&gt;"",INDIRECT(ADDRESS(ROW(INDIRECT(CONCATENATE("F",$AA37 ),TRUE)),COLUMN(INDIRECT(CONCATENATE("F",$AA37 ),TRUE)),4,,"Рабочий лист")),"")</f>
        <v/>
      </c>
      <c r="S37" s="139" t="str">
        <f ca="1">IF(INDIRECT(ADDRESS(ROW(INDIRECT(CONCATENATE("G",$AA37 ),TRUE)),COLUMN(INDIRECT(CONCATENATE("G",$AA37 ),TRUE)),4,,"Рабочий лист"))&lt;&gt;"",INDIRECT(ADDRESS(ROW(INDIRECT(CONCATENATE("G",$AA37 ),TRUE)),COLUMN(INDIRECT(CONCATENATE("G",$AA37 ),TRUE)),4,,"Рабочий лист")),"")</f>
        <v/>
      </c>
      <c r="T37" s="259" t="str">
        <f ca="1">IF(INDIRECT(ADDRESS(ROW(INDIRECT(CONCATENATE("H",$AA37 ),TRUE)),COLUMN(INDIRECT(CONCATENATE("H",$AA37 ),TRUE)),4,,"Рабочий лист"))&lt;&gt;"",INDIRECT(ADDRESS(ROW(INDIRECT(CONCATENATE("H",$AA37 ),TRUE)),COLUMN(INDIRECT(CONCATENATE("H",$AA37 ),TRUE)),4,,"Рабочий лист")),"")</f>
        <v/>
      </c>
      <c r="U37" s="259"/>
      <c r="V37" s="260" t="str">
        <f ca="1">IF(INDIRECT(ADDRESS(ROW(INDIRECT(CONCATENATE("I",$AA37 ),TRUE)),COLUMN(INDIRECT(CONCATENATE("I",$AA37 ),TRUE)),4,,"Рабочий лист"))&lt;&gt;"",INDIRECT(ADDRESS(ROW(INDIRECT(CONCATENATE("I",$AA37 ),TRUE)),COLUMN(INDIRECT(CONCATENATE("I",$AA37 ),TRUE)),4,,"Рабочий лист")),"")</f>
        <v/>
      </c>
      <c r="W37" s="260"/>
      <c r="X37" s="260"/>
      <c r="Y37" s="260"/>
      <c r="Z37" s="303"/>
      <c r="AA37" s="2">
        <f t="shared" si="9"/>
        <v>29</v>
      </c>
    </row>
    <row r="38" spans="1:27" ht="11.45" customHeight="1" x14ac:dyDescent="0.2">
      <c r="A38" s="303"/>
      <c r="B38" s="304"/>
      <c r="C38" s="327"/>
      <c r="D38" s="327"/>
      <c r="E38" s="317"/>
      <c r="F38" s="317"/>
      <c r="G38" s="289" t="str">
        <f ca="1">IF(INDIRECT(ADDRESS(ROW(INDIRECT(CONCATENATE("A",$AA38 ),TRUE)),COLUMN(INDIRECT(CONCATENATE("A",$AA38 ),TRUE)),4,,"Рабочий лист"))&lt;&gt;"",INDIRECT(ADDRESS(ROW(INDIRECT(CONCATENATE("A",$AA38 ),TRUE)),COLUMN(INDIRECT(CONCATENATE("A",$AA38 ),TRUE)),4,,"Рабочий лист")),"")</f>
        <v>б/п</v>
      </c>
      <c r="H38" s="315" t="str">
        <f ca="1">IF(INDIRECT(ADDRESS(ROW(INDIRECT(CONCATENATE("B",$AA38 ),TRUE)),COLUMN(INDIRECT(CONCATENATE("B",$AA38 ),TRUE)),4,,"Рабочий лист"))&lt;&gt;"",INDIRECT(ADDRESS(ROW(INDIRECT(CONCATENATE("B",$AA38 ),TRUE)),COLUMN(INDIRECT(CONCATENATE("B",$AA38 ),TRUE)),4,,"Рабочий лист")),"")</f>
        <v xml:space="preserve">Отвод крутоизогнутый типа 3D θ=90° исп. 2 Ду100 ст.20 </v>
      </c>
      <c r="I38" s="289" t="str">
        <f ca="1">IF(INDIRECT(ADDRESS(ROW(INDIRECT(CONCATENATE("C",$AA38 ),TRUE)),COLUMN(INDIRECT(CONCATENATE("C",$AA38 ),TRUE)),4,,"Рабочий лист"))&lt;&gt;"",INDIRECT(ADDRESS(ROW(INDIRECT(CONCATENATE("C",$AA38 ),TRUE)),COLUMN(INDIRECT(CONCATENATE("C",$AA38 ),TRUE)),4,,"Рабочий лист")),"")</f>
        <v>ГОСТ 17375-2001</v>
      </c>
      <c r="J38" s="289" t="str">
        <f ca="1">IF(INDIRECT(ADDRESS(ROW(INDIRECT(CONCATENATE("D",$AA38 ),TRUE)),COLUMN(INDIRECT(CONCATENATE("D",$AA38 ),TRUE)),4,,"Рабочий лист"))&lt;&gt;"",INDIRECT(ADDRESS(ROW(INDIRECT(CONCATENATE("D",$AA38 ),TRUE)),COLUMN(INDIRECT(CONCATENATE("D",$AA38 ),TRUE)),4,,"Рабочий лист")),"")</f>
        <v/>
      </c>
      <c r="K38" s="289"/>
      <c r="L38" s="289"/>
      <c r="M38" s="289"/>
      <c r="N38" s="290" t="str">
        <f ca="1">IF(INDIRECT(ADDRESS(ROW(INDIRECT(CONCATENATE("E",$AA38 ),TRUE)),COLUMN(INDIRECT(CONCATENATE("E",$AA38 ),TRUE)),4,,"Рабочий лист"))&lt;&gt;"",INDIRECT(ADDRESS(ROW(INDIRECT(CONCATENATE("E",$AA38 ),TRUE)),COLUMN(INDIRECT(CONCATENATE("E",$AA38 ),TRUE)),4,,"Рабочий лист")),"")</f>
        <v>ЗДТ "РЕКОМ"</v>
      </c>
      <c r="O38" s="290"/>
      <c r="P38" s="290"/>
      <c r="Q38" s="290"/>
      <c r="R38" s="289" t="str">
        <f ca="1">IF(INDIRECT(ADDRESS(ROW(INDIRECT(CONCATENATE("F",$AA38 ),TRUE)),COLUMN(INDIRECT(CONCATENATE("F",$AA38 ),TRUE)),4,,"Рабочий лист"))&lt;&gt;"",INDIRECT(ADDRESS(ROW(INDIRECT(CONCATENATE("F",$AA38 ),TRUE)),COLUMN(INDIRECT(CONCATENATE("F",$AA38 ),TRUE)),4,,"Рабочий лист")),"")</f>
        <v>шт.</v>
      </c>
      <c r="S38" s="316">
        <f ca="1">IF(INDIRECT(ADDRESS(ROW(INDIRECT(CONCATENATE("G",$AA38 ),TRUE)),COLUMN(INDIRECT(CONCATENATE("G",$AA38 ),TRUE)),4,,"Рабочий лист"))&lt;&gt;"",INDIRECT(ADDRESS(ROW(INDIRECT(CONCATENATE("G",$AA38 ),TRUE)),COLUMN(INDIRECT(CONCATENATE("G",$AA38 ),TRUE)),4,,"Рабочий лист")),"")</f>
        <v>8</v>
      </c>
      <c r="T38" s="290">
        <f ca="1">IF(INDIRECT(ADDRESS(ROW(INDIRECT(CONCATENATE("H",$AA38 ),TRUE)),COLUMN(INDIRECT(CONCATENATE("H",$AA38 ),TRUE)),4,,"Рабочий лист"))&lt;&gt;"",INDIRECT(ADDRESS(ROW(INDIRECT(CONCATENATE("H",$AA38 ),TRUE)),COLUMN(INDIRECT(CONCATENATE("H",$AA38 ),TRUE)),4,,"Рабочий лист")),"")</f>
        <v>2.5</v>
      </c>
      <c r="U38" s="290"/>
      <c r="V38" s="289" t="str">
        <f ca="1">IF(INDIRECT(ADDRESS(ROW(INDIRECT(CONCATENATE("I",$AA38 ),TRUE)),COLUMN(INDIRECT(CONCATENATE("I",$AA38 ),TRUE)),4,,"Рабочий лист"))&lt;&gt;"",INDIRECT(ADDRESS(ROW(INDIRECT(CONCATENATE("I",$AA38 ),TRUE)),COLUMN(INDIRECT(CONCATENATE("I",$AA38 ),TRUE)),4,,"Рабочий лист")),"")</f>
        <v/>
      </c>
      <c r="W38" s="289"/>
      <c r="X38" s="289"/>
      <c r="Y38" s="289"/>
      <c r="Z38" s="303"/>
      <c r="AA38" s="2">
        <f t="shared" si="9"/>
        <v>30</v>
      </c>
    </row>
    <row r="39" spans="1:27" ht="11.45" customHeight="1" x14ac:dyDescent="0.2">
      <c r="A39" s="303"/>
      <c r="B39" s="304"/>
      <c r="C39" s="256" t="s">
        <v>11</v>
      </c>
      <c r="D39" s="256"/>
      <c r="E39" s="317"/>
      <c r="F39" s="317"/>
      <c r="G39" s="289"/>
      <c r="H39" s="315"/>
      <c r="I39" s="289"/>
      <c r="J39" s="289"/>
      <c r="K39" s="289"/>
      <c r="L39" s="289"/>
      <c r="M39" s="289"/>
      <c r="N39" s="290"/>
      <c r="O39" s="290"/>
      <c r="P39" s="290"/>
      <c r="Q39" s="290"/>
      <c r="R39" s="289"/>
      <c r="S39" s="316"/>
      <c r="T39" s="290"/>
      <c r="U39" s="290"/>
      <c r="V39" s="289"/>
      <c r="W39" s="289"/>
      <c r="X39" s="289"/>
      <c r="Y39" s="289"/>
      <c r="Z39" s="303"/>
    </row>
    <row r="40" spans="1:27" ht="2.85" customHeight="1" x14ac:dyDescent="0.2">
      <c r="A40" s="303"/>
      <c r="B40" s="304"/>
      <c r="C40" s="256"/>
      <c r="D40" s="256"/>
      <c r="E40" s="317"/>
      <c r="F40" s="317"/>
      <c r="G40" s="318"/>
      <c r="H40" s="319"/>
      <c r="I40" s="319"/>
      <c r="J40" s="324"/>
      <c r="K40" s="324"/>
      <c r="L40" s="324"/>
      <c r="M40" s="324"/>
      <c r="N40" s="324"/>
      <c r="O40" s="324"/>
      <c r="P40" s="324"/>
      <c r="Q40" s="324"/>
      <c r="R40" s="324"/>
      <c r="S40" s="324"/>
      <c r="T40" s="324"/>
      <c r="U40" s="324"/>
      <c r="V40" s="324"/>
      <c r="W40" s="324"/>
      <c r="X40" s="324"/>
      <c r="Y40" s="325"/>
      <c r="Z40" s="303"/>
    </row>
    <row r="41" spans="1:27" ht="14.1" customHeight="1" x14ac:dyDescent="0.2">
      <c r="A41" s="303"/>
      <c r="B41" s="304"/>
      <c r="C41" s="256"/>
      <c r="D41" s="256"/>
      <c r="E41" s="317"/>
      <c r="F41" s="317"/>
      <c r="G41" s="320"/>
      <c r="H41" s="321"/>
      <c r="I41" s="321"/>
      <c r="J41" s="140"/>
      <c r="K41" s="140"/>
      <c r="L41" s="140"/>
      <c r="M41" s="301"/>
      <c r="N41" s="301"/>
      <c r="O41" s="140"/>
      <c r="P41" s="140"/>
      <c r="Q41" s="326" t="s">
        <v>137</v>
      </c>
      <c r="R41" s="326"/>
      <c r="S41" s="326"/>
      <c r="T41" s="326"/>
      <c r="U41" s="326"/>
      <c r="V41" s="326"/>
      <c r="W41" s="326"/>
      <c r="X41" s="326"/>
      <c r="Y41" s="326"/>
      <c r="Z41" s="303"/>
    </row>
    <row r="42" spans="1:27" ht="14.1" customHeight="1" x14ac:dyDescent="0.2">
      <c r="A42" s="303"/>
      <c r="B42" s="304"/>
      <c r="C42" s="256"/>
      <c r="D42" s="256"/>
      <c r="E42" s="317"/>
      <c r="F42" s="317"/>
      <c r="G42" s="320"/>
      <c r="H42" s="321"/>
      <c r="I42" s="321"/>
      <c r="J42" s="140"/>
      <c r="K42" s="140"/>
      <c r="L42" s="140"/>
      <c r="M42" s="301"/>
      <c r="N42" s="301"/>
      <c r="O42" s="140"/>
      <c r="P42" s="140"/>
      <c r="Q42" s="326"/>
      <c r="R42" s="326"/>
      <c r="S42" s="326"/>
      <c r="T42" s="326"/>
      <c r="U42" s="326"/>
      <c r="V42" s="326"/>
      <c r="W42" s="326"/>
      <c r="X42" s="326"/>
      <c r="Y42" s="326"/>
      <c r="Z42" s="303"/>
    </row>
    <row r="43" spans="1:27" ht="14.1" customHeight="1" x14ac:dyDescent="0.2">
      <c r="A43" s="303"/>
      <c r="B43" s="304"/>
      <c r="C43" s="256"/>
      <c r="D43" s="256"/>
      <c r="E43" s="317"/>
      <c r="F43" s="317"/>
      <c r="G43" s="320"/>
      <c r="H43" s="321"/>
      <c r="I43" s="321"/>
      <c r="J43" s="140"/>
      <c r="K43" s="140"/>
      <c r="L43" s="140"/>
      <c r="M43" s="301"/>
      <c r="N43" s="301"/>
      <c r="O43" s="140"/>
      <c r="P43" s="140"/>
      <c r="Q43" s="313" t="s">
        <v>139</v>
      </c>
      <c r="R43" s="313"/>
      <c r="S43" s="313"/>
      <c r="T43" s="313"/>
      <c r="U43" s="313"/>
      <c r="V43" s="313"/>
      <c r="W43" s="313"/>
      <c r="X43" s="313"/>
      <c r="Y43" s="313"/>
      <c r="Z43" s="303"/>
    </row>
    <row r="44" spans="1:27" ht="14.1" customHeight="1" x14ac:dyDescent="0.2">
      <c r="A44" s="303"/>
      <c r="B44" s="304"/>
      <c r="C44" s="256"/>
      <c r="D44" s="256"/>
      <c r="E44" s="317"/>
      <c r="F44" s="317"/>
      <c r="G44" s="320"/>
      <c r="H44" s="321"/>
      <c r="I44" s="321"/>
      <c r="J44" s="140"/>
      <c r="K44" s="140"/>
      <c r="L44" s="140"/>
      <c r="M44" s="301"/>
      <c r="N44" s="301"/>
      <c r="O44" s="140"/>
      <c r="P44" s="141"/>
      <c r="Q44" s="313"/>
      <c r="R44" s="313"/>
      <c r="S44" s="313"/>
      <c r="T44" s="313"/>
      <c r="U44" s="313"/>
      <c r="V44" s="313"/>
      <c r="W44" s="313"/>
      <c r="X44" s="313"/>
      <c r="Y44" s="313"/>
      <c r="Z44" s="303"/>
    </row>
    <row r="45" spans="1:27" ht="14.1" customHeight="1" x14ac:dyDescent="0.2">
      <c r="A45" s="303"/>
      <c r="B45" s="304"/>
      <c r="C45" s="256"/>
      <c r="D45" s="256"/>
      <c r="E45" s="317"/>
      <c r="F45" s="317"/>
      <c r="G45" s="320"/>
      <c r="H45" s="321"/>
      <c r="I45" s="321"/>
      <c r="J45" s="142" t="s">
        <v>12</v>
      </c>
      <c r="K45" s="142" t="s">
        <v>25</v>
      </c>
      <c r="L45" s="142" t="s">
        <v>13</v>
      </c>
      <c r="M45" s="302" t="s">
        <v>14</v>
      </c>
      <c r="N45" s="302"/>
      <c r="O45" s="142" t="s">
        <v>15</v>
      </c>
      <c r="P45" s="142" t="s">
        <v>16</v>
      </c>
      <c r="Q45" s="313"/>
      <c r="R45" s="313"/>
      <c r="S45" s="313"/>
      <c r="T45" s="313"/>
      <c r="U45" s="313"/>
      <c r="V45" s="313"/>
      <c r="W45" s="313"/>
      <c r="X45" s="313"/>
      <c r="Y45" s="313"/>
      <c r="Z45" s="303"/>
    </row>
    <row r="46" spans="1:27" ht="14.1" customHeight="1" x14ac:dyDescent="0.2">
      <c r="A46" s="303"/>
      <c r="B46" s="304"/>
      <c r="C46" s="256"/>
      <c r="D46" s="256"/>
      <c r="E46" s="317"/>
      <c r="F46" s="317"/>
      <c r="G46" s="320"/>
      <c r="H46" s="321"/>
      <c r="I46" s="321"/>
      <c r="J46" s="332" t="s">
        <v>17</v>
      </c>
      <c r="K46" s="332"/>
      <c r="L46" s="333"/>
      <c r="M46" s="333"/>
      <c r="N46" s="333"/>
      <c r="O46" s="143"/>
      <c r="P46" s="141" t="s">
        <v>138</v>
      </c>
      <c r="Q46" s="313" t="s">
        <v>32</v>
      </c>
      <c r="R46" s="313"/>
      <c r="S46" s="313"/>
      <c r="T46" s="313"/>
      <c r="U46" s="302" t="s">
        <v>18</v>
      </c>
      <c r="V46" s="302"/>
      <c r="W46" s="142" t="s">
        <v>13</v>
      </c>
      <c r="X46" s="302" t="s">
        <v>19</v>
      </c>
      <c r="Y46" s="302"/>
      <c r="Z46" s="303"/>
    </row>
    <row r="47" spans="1:27" ht="14.1" customHeight="1" x14ac:dyDescent="0.2">
      <c r="A47" s="303"/>
      <c r="B47" s="304"/>
      <c r="C47" s="256" t="s">
        <v>20</v>
      </c>
      <c r="D47" s="256"/>
      <c r="E47" s="334"/>
      <c r="F47" s="334"/>
      <c r="G47" s="320"/>
      <c r="H47" s="321"/>
      <c r="I47" s="321"/>
      <c r="J47" s="332" t="s">
        <v>33</v>
      </c>
      <c r="K47" s="332"/>
      <c r="L47" s="333"/>
      <c r="M47" s="333"/>
      <c r="N47" s="333"/>
      <c r="O47" s="142"/>
      <c r="P47" s="140" t="str">
        <f>P46</f>
        <v>2020</v>
      </c>
      <c r="Q47" s="313"/>
      <c r="R47" s="313"/>
      <c r="S47" s="313"/>
      <c r="T47" s="313"/>
      <c r="U47" s="302" t="s">
        <v>26</v>
      </c>
      <c r="V47" s="302"/>
      <c r="W47" s="302">
        <v>1</v>
      </c>
      <c r="X47" s="301">
        <v>2</v>
      </c>
      <c r="Y47" s="301"/>
      <c r="Z47" s="303"/>
    </row>
    <row r="48" spans="1:27" ht="14.1" customHeight="1" x14ac:dyDescent="0.2">
      <c r="A48" s="303"/>
      <c r="B48" s="304"/>
      <c r="C48" s="256"/>
      <c r="D48" s="256"/>
      <c r="E48" s="334"/>
      <c r="F48" s="334"/>
      <c r="G48" s="320"/>
      <c r="H48" s="321"/>
      <c r="I48" s="321"/>
      <c r="J48" s="332" t="s">
        <v>34</v>
      </c>
      <c r="K48" s="332"/>
      <c r="L48" s="333"/>
      <c r="M48" s="333"/>
      <c r="N48" s="333"/>
      <c r="O48" s="142"/>
      <c r="P48" s="140" t="str">
        <f>P46</f>
        <v>2020</v>
      </c>
      <c r="Q48" s="313"/>
      <c r="R48" s="313"/>
      <c r="S48" s="313"/>
      <c r="T48" s="313"/>
      <c r="U48" s="302"/>
      <c r="V48" s="302"/>
      <c r="W48" s="302"/>
      <c r="X48" s="302"/>
      <c r="Y48" s="301"/>
      <c r="Z48" s="303"/>
    </row>
    <row r="49" spans="1:27" ht="14.1" customHeight="1" x14ac:dyDescent="0.2">
      <c r="A49" s="303"/>
      <c r="B49" s="304"/>
      <c r="C49" s="256"/>
      <c r="D49" s="256"/>
      <c r="E49" s="334"/>
      <c r="F49" s="334"/>
      <c r="G49" s="320"/>
      <c r="H49" s="321"/>
      <c r="I49" s="321"/>
      <c r="J49" s="335" t="s">
        <v>35</v>
      </c>
      <c r="K49" s="336"/>
      <c r="L49" s="333"/>
      <c r="M49" s="333"/>
      <c r="N49" s="333"/>
      <c r="O49" s="142"/>
      <c r="P49" s="140" t="str">
        <f>P47</f>
        <v>2020</v>
      </c>
      <c r="Q49" s="337" t="s">
        <v>21</v>
      </c>
      <c r="R49" s="337"/>
      <c r="S49" s="337"/>
      <c r="T49" s="337"/>
      <c r="U49" s="313" t="s">
        <v>140</v>
      </c>
      <c r="V49" s="338"/>
      <c r="W49" s="338"/>
      <c r="X49" s="338"/>
      <c r="Y49" s="338"/>
      <c r="Z49" s="303"/>
    </row>
    <row r="50" spans="1:27" ht="14.1" customHeight="1" x14ac:dyDescent="0.2">
      <c r="A50" s="303"/>
      <c r="B50" s="304"/>
      <c r="C50" s="256"/>
      <c r="D50" s="256"/>
      <c r="E50" s="334"/>
      <c r="F50" s="334"/>
      <c r="G50" s="320"/>
      <c r="H50" s="321"/>
      <c r="I50" s="321"/>
      <c r="J50" s="301"/>
      <c r="K50" s="301"/>
      <c r="L50" s="332"/>
      <c r="M50" s="332"/>
      <c r="N50" s="332"/>
      <c r="O50" s="142"/>
      <c r="P50" s="140"/>
      <c r="Q50" s="337"/>
      <c r="R50" s="337"/>
      <c r="S50" s="337"/>
      <c r="T50" s="337"/>
      <c r="U50" s="338"/>
      <c r="V50" s="338"/>
      <c r="W50" s="338"/>
      <c r="X50" s="338"/>
      <c r="Y50" s="338"/>
      <c r="Z50" s="303"/>
    </row>
    <row r="51" spans="1:27" ht="14.1" customHeight="1" x14ac:dyDescent="0.2">
      <c r="A51" s="303"/>
      <c r="B51" s="304"/>
      <c r="C51" s="256"/>
      <c r="D51" s="256"/>
      <c r="E51" s="334"/>
      <c r="F51" s="334"/>
      <c r="G51" s="322"/>
      <c r="H51" s="323"/>
      <c r="I51" s="323"/>
      <c r="J51" s="301"/>
      <c r="K51" s="301"/>
      <c r="L51" s="332"/>
      <c r="M51" s="332"/>
      <c r="N51" s="332"/>
      <c r="O51" s="142"/>
      <c r="P51" s="140"/>
      <c r="Q51" s="337"/>
      <c r="R51" s="337"/>
      <c r="S51" s="337"/>
      <c r="T51" s="337"/>
      <c r="U51" s="338"/>
      <c r="V51" s="338"/>
      <c r="W51" s="338"/>
      <c r="X51" s="338"/>
      <c r="Y51" s="338"/>
      <c r="Z51" s="303"/>
    </row>
    <row r="52" spans="1:27" ht="18" customHeight="1" x14ac:dyDescent="0.2">
      <c r="A52" s="303"/>
      <c r="B52" s="304"/>
      <c r="C52" s="304"/>
      <c r="D52" s="304"/>
      <c r="E52" s="304"/>
      <c r="F52" s="304"/>
      <c r="G52" s="304"/>
      <c r="H52" s="304"/>
      <c r="I52" s="304"/>
      <c r="J52" s="304"/>
      <c r="K52" s="304"/>
      <c r="L52" s="304"/>
      <c r="M52" s="304"/>
      <c r="N52" s="304"/>
      <c r="O52" s="304"/>
      <c r="P52" s="304"/>
      <c r="Q52" s="304"/>
      <c r="R52" s="304"/>
      <c r="S52" s="304"/>
      <c r="T52" s="304"/>
      <c r="U52" s="269" t="s">
        <v>22</v>
      </c>
      <c r="V52" s="269"/>
      <c r="W52" s="269"/>
      <c r="X52" s="269"/>
      <c r="Y52" s="269"/>
      <c r="Z52" s="270"/>
    </row>
    <row r="53" spans="1:27" ht="15.75" customHeight="1" x14ac:dyDescent="0.2">
      <c r="A53" s="305"/>
      <c r="B53" s="306"/>
      <c r="C53" s="306"/>
      <c r="D53" s="306"/>
      <c r="E53" s="306"/>
      <c r="F53" s="306"/>
      <c r="G53" s="309"/>
      <c r="H53" s="309"/>
      <c r="I53" s="309"/>
      <c r="J53" s="309"/>
      <c r="K53" s="309"/>
      <c r="L53" s="309"/>
      <c r="M53" s="309"/>
      <c r="N53" s="309"/>
      <c r="O53" s="309"/>
      <c r="P53" s="309"/>
      <c r="Q53" s="309"/>
      <c r="R53" s="309"/>
      <c r="S53" s="309"/>
      <c r="T53" s="309"/>
      <c r="U53" s="309"/>
      <c r="V53" s="309"/>
      <c r="W53" s="309"/>
      <c r="X53" s="309"/>
      <c r="Y53" s="309"/>
      <c r="Z53" s="305"/>
    </row>
    <row r="54" spans="1:27" ht="19.899999999999999" customHeight="1" x14ac:dyDescent="0.2">
      <c r="A54" s="307"/>
      <c r="B54" s="308"/>
      <c r="C54" s="308"/>
      <c r="D54" s="308"/>
      <c r="E54" s="308"/>
      <c r="F54" s="308"/>
      <c r="G54" s="310"/>
      <c r="H54" s="310"/>
      <c r="I54" s="310"/>
      <c r="J54" s="310"/>
      <c r="K54" s="310"/>
      <c r="L54" s="310"/>
      <c r="M54" s="310"/>
      <c r="N54" s="310"/>
      <c r="O54" s="310"/>
      <c r="P54" s="310"/>
      <c r="Q54" s="310"/>
      <c r="R54" s="310"/>
      <c r="S54" s="310"/>
      <c r="T54" s="310"/>
      <c r="U54" s="310"/>
      <c r="V54" s="310"/>
      <c r="W54" s="310"/>
      <c r="X54" s="310"/>
      <c r="Y54" s="133" t="str">
        <f>IF(Y2&lt;&gt;"",Y2+1,"")</f>
        <v/>
      </c>
      <c r="Z54" s="305"/>
    </row>
    <row r="55" spans="1:27" ht="28.35" customHeight="1" x14ac:dyDescent="0.2">
      <c r="A55" s="307"/>
      <c r="B55" s="308"/>
      <c r="C55" s="308"/>
      <c r="D55" s="308"/>
      <c r="E55" s="308"/>
      <c r="F55" s="308"/>
      <c r="G55" s="133">
        <v>1</v>
      </c>
      <c r="H55" s="133">
        <v>2</v>
      </c>
      <c r="I55" s="133">
        <v>3</v>
      </c>
      <c r="J55" s="299">
        <v>4</v>
      </c>
      <c r="K55" s="299"/>
      <c r="L55" s="299"/>
      <c r="M55" s="299"/>
      <c r="N55" s="299">
        <v>5</v>
      </c>
      <c r="O55" s="299"/>
      <c r="P55" s="299"/>
      <c r="Q55" s="299"/>
      <c r="R55" s="133">
        <v>6</v>
      </c>
      <c r="S55" s="134">
        <v>7</v>
      </c>
      <c r="T55" s="299">
        <v>8</v>
      </c>
      <c r="U55" s="299"/>
      <c r="V55" s="299">
        <v>9</v>
      </c>
      <c r="W55" s="299"/>
      <c r="X55" s="299"/>
      <c r="Y55" s="299"/>
      <c r="Z55" s="305"/>
    </row>
    <row r="56" spans="1:27" ht="22.7" customHeight="1" x14ac:dyDescent="0.2">
      <c r="A56" s="307"/>
      <c r="B56" s="308"/>
      <c r="C56" s="308"/>
      <c r="D56" s="308"/>
      <c r="E56" s="308"/>
      <c r="F56" s="308"/>
      <c r="G56" s="135" t="str">
        <f t="shared" ref="G56:G84" ca="1" si="10">IF(INDIRECT(ADDRESS(ROW(INDIRECT(CONCATENATE("A",$AA56 ),TRUE)),COLUMN(INDIRECT(CONCATENATE("A",$AA56 ),TRUE)),4,,"Рабочий лист"))&lt;&gt;"",INDIRECT(ADDRESS(ROW(INDIRECT(CONCATENATE("A",$AA56 ),TRUE)),COLUMN(INDIRECT(CONCATENATE("A",$AA56 ),TRUE)),4,,"Рабочий лист")),"")</f>
        <v>б/п</v>
      </c>
      <c r="H56" s="201" t="str">
        <f t="shared" ref="H56:H84" ca="1" si="11">IF(INDIRECT(ADDRESS(ROW(INDIRECT(CONCATENATE("B",$AA56 ),TRUE)),COLUMN(INDIRECT(CONCATENATE("B",$AA56 ),TRUE)),4,,"Рабочий лист"))&lt;&gt;"",INDIRECT(ADDRESS(ROW(INDIRECT(CONCATENATE("B",$AA56 ),TRUE)),COLUMN(INDIRECT(CONCATENATE("B",$AA56 ),TRUE)),4,,"Рабочий лист")),"")</f>
        <v xml:space="preserve">Отвод крутоизогнутый типа 3D θ=90° исп. 1 Ду20 ст.20 </v>
      </c>
      <c r="I56" s="135" t="str">
        <f t="shared" ref="I56:I84" ca="1" si="12">IF(INDIRECT(ADDRESS(ROW(INDIRECT(CONCATENATE("C",$AA56 ),TRUE)),COLUMN(INDIRECT(CONCATENATE("C",$AA56 ),TRUE)),4,,"Рабочий лист"))&lt;&gt;"",INDIRECT(ADDRESS(ROW(INDIRECT(CONCATENATE("C",$AA56 ),TRUE)),COLUMN(INDIRECT(CONCATENATE("C",$AA56 ),TRUE)),4,,"Рабочий лист")),"")</f>
        <v>ГОСТ 17375-2001</v>
      </c>
      <c r="J56" s="311" t="str">
        <f t="shared" ref="J56:J84" ca="1" si="13">IF(INDIRECT(ADDRESS(ROW(INDIRECT(CONCATENATE("D",$AA56 ),TRUE)),COLUMN(INDIRECT(CONCATENATE("D",$AA56 ),TRUE)),4,,"Рабочий лист"))&lt;&gt;"",INDIRECT(ADDRESS(ROW(INDIRECT(CONCATENATE("D",$AA56 ),TRUE)),COLUMN(INDIRECT(CONCATENATE("D",$AA56 ),TRUE)),4,,"Рабочий лист")),"")</f>
        <v/>
      </c>
      <c r="K56" s="311"/>
      <c r="L56" s="311"/>
      <c r="M56" s="311"/>
      <c r="N56" s="312" t="str">
        <f t="shared" ref="N56:N84" ca="1" si="14">IF(INDIRECT(ADDRESS(ROW(INDIRECT(CONCATENATE("E",$AA56 ),TRUE)),COLUMN(INDIRECT(CONCATENATE("E",$AA56 ),TRUE)),4,,"Рабочий лист"))&lt;&gt;"",INDIRECT(ADDRESS(ROW(INDIRECT(CONCATENATE("E",$AA56 ),TRUE)),COLUMN(INDIRECT(CONCATENATE("E",$AA56 ),TRUE)),4,,"Рабочий лист")),"")</f>
        <v>ЗДТ "РЕКОМ"</v>
      </c>
      <c r="O56" s="312"/>
      <c r="P56" s="312"/>
      <c r="Q56" s="312"/>
      <c r="R56" s="135" t="str">
        <f t="shared" ref="R56:R84" ca="1" si="15">IF(INDIRECT(ADDRESS(ROW(INDIRECT(CONCATENATE("F",$AA56 ),TRUE)),COLUMN(INDIRECT(CONCATENATE("F",$AA56 ),TRUE)),4,,"Рабочий лист"))&lt;&gt;"",INDIRECT(ADDRESS(ROW(INDIRECT(CONCATENATE("F",$AA56 ),TRUE)),COLUMN(INDIRECT(CONCATENATE("F",$AA56 ),TRUE)),4,,"Рабочий лист")),"")</f>
        <v>шт.</v>
      </c>
      <c r="S56" s="137">
        <f t="shared" ref="S56:S84" ca="1" si="16">IF(INDIRECT(ADDRESS(ROW(INDIRECT(CONCATENATE("G",$AA56 ),TRUE)),COLUMN(INDIRECT(CONCATENATE("G",$AA56 ),TRUE)),4,,"Рабочий лист"))&lt;&gt;"",INDIRECT(ADDRESS(ROW(INDIRECT(CONCATENATE("G",$AA56 ),TRUE)),COLUMN(INDIRECT(CONCATENATE("G",$AA56 ),TRUE)),4,,"Рабочий лист")),"")</f>
        <v>10</v>
      </c>
      <c r="T56" s="312">
        <f t="shared" ref="T56:T84" ca="1" si="17">IF(INDIRECT(ADDRESS(ROW(INDIRECT(CONCATENATE("H",$AA56 ),TRUE)),COLUMN(INDIRECT(CONCATENATE("H",$AA56 ),TRUE)),4,,"Рабочий лист"))&lt;&gt;"",INDIRECT(ADDRESS(ROW(INDIRECT(CONCATENATE("H",$AA56 ),TRUE)),COLUMN(INDIRECT(CONCATENATE("H",$AA56 ),TRUE)),4,,"Рабочий лист")),"")</f>
        <v>0.2</v>
      </c>
      <c r="U56" s="312"/>
      <c r="V56" s="311" t="str">
        <f t="shared" ref="V56:V83" ca="1" si="18">IF(INDIRECT(ADDRESS(ROW(INDIRECT(CONCATENATE("I",$AA56 ),TRUE)),COLUMN(INDIRECT(CONCATENATE("I",$AA56 ),TRUE)),4,,"Рабочий лист"))&lt;&gt;"",INDIRECT(ADDRESS(ROW(INDIRECT(CONCATENATE("I",$AA56 ),TRUE)),COLUMN(INDIRECT(CONCATENATE("I",$AA56 ),TRUE)),4,,"Рабочий лист")),"")</f>
        <v/>
      </c>
      <c r="W56" s="311"/>
      <c r="X56" s="311"/>
      <c r="Y56" s="311"/>
      <c r="Z56" s="305"/>
      <c r="AA56" s="2">
        <f>AA38+1</f>
        <v>31</v>
      </c>
    </row>
    <row r="57" spans="1:27" ht="22.7" customHeight="1" x14ac:dyDescent="0.2">
      <c r="A57" s="307"/>
      <c r="B57" s="308"/>
      <c r="C57" s="308"/>
      <c r="D57" s="308"/>
      <c r="E57" s="308"/>
      <c r="F57" s="308"/>
      <c r="G57" s="136" t="str">
        <f t="shared" ca="1" si="10"/>
        <v>б/п</v>
      </c>
      <c r="H57" s="179" t="str">
        <f t="shared" ca="1" si="11"/>
        <v xml:space="preserve">Фланец воротниковый приварной Ду100 Ру16 </v>
      </c>
      <c r="I57" s="136" t="str">
        <f t="shared" ca="1" si="12"/>
        <v>ГОСТ 33259-2015</v>
      </c>
      <c r="J57" s="260" t="str">
        <f t="shared" ca="1" si="13"/>
        <v/>
      </c>
      <c r="K57" s="260"/>
      <c r="L57" s="260"/>
      <c r="M57" s="260"/>
      <c r="N57" s="259" t="str">
        <f t="shared" ca="1" si="14"/>
        <v>ЗДТ "РЕКОМ"</v>
      </c>
      <c r="O57" s="259"/>
      <c r="P57" s="259"/>
      <c r="Q57" s="259"/>
      <c r="R57" s="136" t="str">
        <f t="shared" ca="1" si="15"/>
        <v>шт.</v>
      </c>
      <c r="S57" s="139">
        <f t="shared" ca="1" si="16"/>
        <v>6</v>
      </c>
      <c r="T57" s="259">
        <f t="shared" ca="1" si="17"/>
        <v>4.9000000000000004</v>
      </c>
      <c r="U57" s="259"/>
      <c r="V57" s="260" t="str">
        <f t="shared" ca="1" si="18"/>
        <v/>
      </c>
      <c r="W57" s="260"/>
      <c r="X57" s="260"/>
      <c r="Y57" s="260"/>
      <c r="Z57" s="305"/>
      <c r="AA57" s="2">
        <f t="shared" ref="AA57:AA84" si="19">AA56+1</f>
        <v>32</v>
      </c>
    </row>
    <row r="58" spans="1:27" ht="22.7" customHeight="1" x14ac:dyDescent="0.2">
      <c r="A58" s="307"/>
      <c r="B58" s="308"/>
      <c r="C58" s="308"/>
      <c r="D58" s="308"/>
      <c r="E58" s="308"/>
      <c r="F58" s="308"/>
      <c r="G58" s="136" t="str">
        <f t="shared" ca="1" si="10"/>
        <v>б/п</v>
      </c>
      <c r="H58" s="138" t="str">
        <f t="shared" ca="1" si="11"/>
        <v>Труба стальная электросварная прямошовная 108х4,0 Ст.3</v>
      </c>
      <c r="I58" s="136" t="str">
        <f t="shared" ca="1" si="12"/>
        <v>ГОСТ10704-91</v>
      </c>
      <c r="J58" s="260" t="str">
        <f t="shared" ca="1" si="13"/>
        <v/>
      </c>
      <c r="K58" s="260"/>
      <c r="L58" s="260"/>
      <c r="M58" s="260"/>
      <c r="N58" s="259" t="str">
        <f t="shared" ca="1" si="14"/>
        <v/>
      </c>
      <c r="O58" s="259"/>
      <c r="P58" s="259"/>
      <c r="Q58" s="259"/>
      <c r="R58" s="136" t="str">
        <f t="shared" ca="1" si="15"/>
        <v>м</v>
      </c>
      <c r="S58" s="139">
        <f t="shared" ca="1" si="16"/>
        <v>3</v>
      </c>
      <c r="T58" s="259">
        <f t="shared" ca="1" si="17"/>
        <v>10.199999999999999</v>
      </c>
      <c r="U58" s="259"/>
      <c r="V58" s="260" t="str">
        <f t="shared" ca="1" si="18"/>
        <v/>
      </c>
      <c r="W58" s="260"/>
      <c r="X58" s="260"/>
      <c r="Y58" s="260"/>
      <c r="Z58" s="305"/>
      <c r="AA58" s="2">
        <f t="shared" si="19"/>
        <v>33</v>
      </c>
    </row>
    <row r="59" spans="1:27" ht="22.7" customHeight="1" x14ac:dyDescent="0.2">
      <c r="A59" s="307"/>
      <c r="B59" s="308"/>
      <c r="C59" s="308"/>
      <c r="D59" s="308"/>
      <c r="E59" s="308"/>
      <c r="F59" s="308"/>
      <c r="G59" s="136" t="str">
        <f t="shared" ca="1" si="10"/>
        <v>б/п</v>
      </c>
      <c r="H59" s="138" t="str">
        <f t="shared" ca="1" si="11"/>
        <v>Труба стальная водогазопроводная 26,8х2,8</v>
      </c>
      <c r="I59" s="136" t="str">
        <f t="shared" ca="1" si="12"/>
        <v>ГОСТ 3262-75</v>
      </c>
      <c r="J59" s="260" t="str">
        <f t="shared" ca="1" si="13"/>
        <v/>
      </c>
      <c r="K59" s="260"/>
      <c r="L59" s="260"/>
      <c r="M59" s="260"/>
      <c r="N59" s="259" t="str">
        <f t="shared" ca="1" si="14"/>
        <v/>
      </c>
      <c r="O59" s="259"/>
      <c r="P59" s="259"/>
      <c r="Q59" s="259"/>
      <c r="R59" s="136" t="str">
        <f t="shared" ca="1" si="15"/>
        <v>м</v>
      </c>
      <c r="S59" s="139">
        <f t="shared" ca="1" si="16"/>
        <v>20</v>
      </c>
      <c r="T59" s="259">
        <f t="shared" ca="1" si="17"/>
        <v>2.1</v>
      </c>
      <c r="U59" s="259"/>
      <c r="V59" s="260" t="str">
        <f t="shared" ca="1" si="18"/>
        <v/>
      </c>
      <c r="W59" s="260"/>
      <c r="X59" s="260"/>
      <c r="Y59" s="260"/>
      <c r="Z59" s="305"/>
      <c r="AA59" s="2">
        <f t="shared" si="19"/>
        <v>34</v>
      </c>
    </row>
    <row r="60" spans="1:27" ht="22.7" customHeight="1" x14ac:dyDescent="0.2">
      <c r="A60" s="307"/>
      <c r="B60" s="308"/>
      <c r="C60" s="308"/>
      <c r="D60" s="308"/>
      <c r="E60" s="308"/>
      <c r="F60" s="308"/>
      <c r="G60" s="136" t="str">
        <f t="shared" ca="1" si="10"/>
        <v>б/п</v>
      </c>
      <c r="H60" s="174" t="str">
        <f t="shared" ca="1" si="11"/>
        <v>Тройник стальной переходной исп.1 26,9х2,0-21,3х2,0 Ст20</v>
      </c>
      <c r="I60" s="136" t="str">
        <f t="shared" ca="1" si="12"/>
        <v xml:space="preserve">ГОСТ 17376-2001 </v>
      </c>
      <c r="J60" s="260" t="str">
        <f t="shared" ca="1" si="13"/>
        <v/>
      </c>
      <c r="K60" s="260"/>
      <c r="L60" s="260"/>
      <c r="M60" s="260"/>
      <c r="N60" s="259" t="str">
        <f t="shared" ca="1" si="14"/>
        <v>ЗДТ "РЕКОМ"</v>
      </c>
      <c r="O60" s="259"/>
      <c r="P60" s="259"/>
      <c r="Q60" s="259"/>
      <c r="R60" s="136" t="str">
        <f t="shared" ca="1" si="15"/>
        <v>шт.</v>
      </c>
      <c r="S60" s="139">
        <f t="shared" ca="1" si="16"/>
        <v>1</v>
      </c>
      <c r="T60" s="259">
        <f t="shared" ca="1" si="17"/>
        <v>0.2</v>
      </c>
      <c r="U60" s="259"/>
      <c r="V60" s="260" t="str">
        <f t="shared" ca="1" si="18"/>
        <v/>
      </c>
      <c r="W60" s="260"/>
      <c r="X60" s="260"/>
      <c r="Y60" s="260"/>
      <c r="Z60" s="305"/>
      <c r="AA60" s="2">
        <f t="shared" si="19"/>
        <v>35</v>
      </c>
    </row>
    <row r="61" spans="1:27" ht="22.7" customHeight="1" x14ac:dyDescent="0.2">
      <c r="A61" s="307"/>
      <c r="B61" s="308"/>
      <c r="C61" s="308"/>
      <c r="D61" s="308"/>
      <c r="E61" s="308"/>
      <c r="F61" s="308"/>
      <c r="G61" s="136" t="str">
        <f t="shared" ca="1" si="10"/>
        <v>б/п</v>
      </c>
      <c r="H61" s="138" t="str">
        <f t="shared" ca="1" si="11"/>
        <v>Резьба односторонняя G3/4</v>
      </c>
      <c r="I61" s="136" t="str">
        <f t="shared" ca="1" si="12"/>
        <v/>
      </c>
      <c r="J61" s="260" t="str">
        <f t="shared" ca="1" si="13"/>
        <v/>
      </c>
      <c r="K61" s="260"/>
      <c r="L61" s="260"/>
      <c r="M61" s="260"/>
      <c r="N61" s="259" t="str">
        <f t="shared" ca="1" si="14"/>
        <v>"ТЭМ"</v>
      </c>
      <c r="O61" s="259"/>
      <c r="P61" s="259"/>
      <c r="Q61" s="259"/>
      <c r="R61" s="136" t="str">
        <f t="shared" ca="1" si="15"/>
        <v>шт.</v>
      </c>
      <c r="S61" s="139">
        <f t="shared" ca="1" si="16"/>
        <v>2</v>
      </c>
      <c r="T61" s="259" t="str">
        <f t="shared" ca="1" si="17"/>
        <v/>
      </c>
      <c r="U61" s="259"/>
      <c r="V61" s="260" t="str">
        <f t="shared" ca="1" si="18"/>
        <v/>
      </c>
      <c r="W61" s="260"/>
      <c r="X61" s="260"/>
      <c r="Y61" s="260"/>
      <c r="Z61" s="305"/>
      <c r="AA61" s="2">
        <f t="shared" si="19"/>
        <v>36</v>
      </c>
    </row>
    <row r="62" spans="1:27" ht="22.7" customHeight="1" x14ac:dyDescent="0.2">
      <c r="A62" s="307"/>
      <c r="B62" s="308"/>
      <c r="C62" s="308"/>
      <c r="D62" s="308"/>
      <c r="E62" s="308"/>
      <c r="F62" s="308"/>
      <c r="G62" s="136" t="str">
        <f t="shared" ca="1" si="10"/>
        <v>б/п</v>
      </c>
      <c r="H62" s="138" t="str">
        <f t="shared" ca="1" si="11"/>
        <v>Резьба двухсторонняя G1/2</v>
      </c>
      <c r="I62" s="136" t="str">
        <f t="shared" ca="1" si="12"/>
        <v/>
      </c>
      <c r="J62" s="260" t="str">
        <f t="shared" ca="1" si="13"/>
        <v/>
      </c>
      <c r="K62" s="260"/>
      <c r="L62" s="260"/>
      <c r="M62" s="260"/>
      <c r="N62" s="259" t="str">
        <f t="shared" ca="1" si="14"/>
        <v>"ТЭМ"</v>
      </c>
      <c r="O62" s="259"/>
      <c r="P62" s="259"/>
      <c r="Q62" s="259"/>
      <c r="R62" s="136" t="str">
        <f t="shared" ca="1" si="15"/>
        <v>шт.</v>
      </c>
      <c r="S62" s="139">
        <f t="shared" ca="1" si="16"/>
        <v>2</v>
      </c>
      <c r="T62" s="259" t="str">
        <f t="shared" ca="1" si="17"/>
        <v/>
      </c>
      <c r="U62" s="259"/>
      <c r="V62" s="260" t="str">
        <f t="shared" ca="1" si="18"/>
        <v/>
      </c>
      <c r="W62" s="260"/>
      <c r="X62" s="260"/>
      <c r="Y62" s="260"/>
      <c r="Z62" s="305"/>
      <c r="AA62" s="2">
        <f t="shared" si="19"/>
        <v>37</v>
      </c>
    </row>
    <row r="63" spans="1:27" ht="22.7" customHeight="1" x14ac:dyDescent="0.2">
      <c r="A63" s="307"/>
      <c r="B63" s="308"/>
      <c r="C63" s="308"/>
      <c r="D63" s="308"/>
      <c r="E63" s="308"/>
      <c r="F63" s="308"/>
      <c r="G63" s="136" t="str">
        <f t="shared" ca="1" si="10"/>
        <v>б/п</v>
      </c>
      <c r="H63" s="138" t="str">
        <f t="shared" ca="1" si="11"/>
        <v>Сгон в комплекте с муфтой, контргайкой G3/4</v>
      </c>
      <c r="I63" s="136" t="str">
        <f t="shared" ca="1" si="12"/>
        <v/>
      </c>
      <c r="J63" s="260" t="str">
        <f t="shared" ca="1" si="13"/>
        <v/>
      </c>
      <c r="K63" s="260"/>
      <c r="L63" s="260"/>
      <c r="M63" s="260"/>
      <c r="N63" s="259" t="str">
        <f t="shared" ca="1" si="14"/>
        <v>"ТЭМ"</v>
      </c>
      <c r="O63" s="259"/>
      <c r="P63" s="259"/>
      <c r="Q63" s="259"/>
      <c r="R63" s="136" t="str">
        <f t="shared" ca="1" si="15"/>
        <v>шт.</v>
      </c>
      <c r="S63" s="139">
        <f t="shared" ca="1" si="16"/>
        <v>1</v>
      </c>
      <c r="T63" s="259" t="str">
        <f t="shared" ca="1" si="17"/>
        <v/>
      </c>
      <c r="U63" s="259"/>
      <c r="V63" s="260" t="str">
        <f t="shared" ca="1" si="18"/>
        <v/>
      </c>
      <c r="W63" s="260"/>
      <c r="X63" s="260"/>
      <c r="Y63" s="260"/>
      <c r="Z63" s="305"/>
      <c r="AA63" s="2">
        <f t="shared" si="19"/>
        <v>38</v>
      </c>
    </row>
    <row r="64" spans="1:27" ht="22.7" customHeight="1" x14ac:dyDescent="0.2">
      <c r="A64" s="307"/>
      <c r="B64" s="308"/>
      <c r="C64" s="308"/>
      <c r="D64" s="308"/>
      <c r="E64" s="308"/>
      <c r="F64" s="308"/>
      <c r="G64" s="136" t="str">
        <f t="shared" ca="1" si="10"/>
        <v>б/п</v>
      </c>
      <c r="H64" s="138" t="str">
        <f t="shared" ca="1" si="11"/>
        <v>Пробка  Ду15 нар.</v>
      </c>
      <c r="I64" s="136" t="str">
        <f t="shared" ca="1" si="12"/>
        <v>VTr.583.N.0004</v>
      </c>
      <c r="J64" s="260" t="str">
        <f t="shared" ca="1" si="13"/>
        <v/>
      </c>
      <c r="K64" s="260"/>
      <c r="L64" s="260"/>
      <c r="M64" s="260"/>
      <c r="N64" s="259" t="str">
        <f t="shared" ca="1" si="14"/>
        <v xml:space="preserve"> "Valtec"</v>
      </c>
      <c r="O64" s="259"/>
      <c r="P64" s="259"/>
      <c r="Q64" s="259"/>
      <c r="R64" s="136" t="str">
        <f t="shared" ca="1" si="15"/>
        <v>шт.</v>
      </c>
      <c r="S64" s="139">
        <f t="shared" ca="1" si="16"/>
        <v>1</v>
      </c>
      <c r="T64" s="259" t="str">
        <f t="shared" ca="1" si="17"/>
        <v/>
      </c>
      <c r="U64" s="259"/>
      <c r="V64" s="260" t="str">
        <f t="shared" ca="1" si="18"/>
        <v/>
      </c>
      <c r="W64" s="260"/>
      <c r="X64" s="260"/>
      <c r="Y64" s="260"/>
      <c r="Z64" s="305"/>
      <c r="AA64" s="2">
        <f t="shared" si="19"/>
        <v>39</v>
      </c>
    </row>
    <row r="65" spans="1:27" ht="22.7" customHeight="1" x14ac:dyDescent="0.2">
      <c r="A65" s="307"/>
      <c r="B65" s="308"/>
      <c r="C65" s="308"/>
      <c r="D65" s="308"/>
      <c r="E65" s="308"/>
      <c r="F65" s="308"/>
      <c r="G65" s="136" t="str">
        <f t="shared" ca="1" si="10"/>
        <v>б/п</v>
      </c>
      <c r="H65" s="138" t="str">
        <f t="shared" ca="1" si="11"/>
        <v>Угольник латунный G1/2  вн./вн.</v>
      </c>
      <c r="I65" s="136" t="str">
        <f t="shared" ca="1" si="12"/>
        <v/>
      </c>
      <c r="J65" s="260" t="str">
        <f t="shared" ca="1" si="13"/>
        <v/>
      </c>
      <c r="K65" s="260"/>
      <c r="L65" s="260"/>
      <c r="M65" s="260"/>
      <c r="N65" s="259" t="str">
        <f t="shared" ca="1" si="14"/>
        <v xml:space="preserve"> "Valtec"</v>
      </c>
      <c r="O65" s="259"/>
      <c r="P65" s="259"/>
      <c r="Q65" s="259"/>
      <c r="R65" s="136" t="str">
        <f t="shared" ca="1" si="15"/>
        <v>шт.</v>
      </c>
      <c r="S65" s="139">
        <f t="shared" ca="1" si="16"/>
        <v>1</v>
      </c>
      <c r="T65" s="259" t="str">
        <f t="shared" ca="1" si="17"/>
        <v/>
      </c>
      <c r="U65" s="259"/>
      <c r="V65" s="260" t="str">
        <f t="shared" ca="1" si="18"/>
        <v/>
      </c>
      <c r="W65" s="260"/>
      <c r="X65" s="260"/>
      <c r="Y65" s="260"/>
      <c r="Z65" s="305"/>
      <c r="AA65" s="2">
        <f t="shared" si="19"/>
        <v>40</v>
      </c>
    </row>
    <row r="66" spans="1:27" ht="22.7" customHeight="1" x14ac:dyDescent="0.2">
      <c r="A66" s="307"/>
      <c r="B66" s="308"/>
      <c r="C66" s="308"/>
      <c r="D66" s="308"/>
      <c r="E66" s="308"/>
      <c r="F66" s="308"/>
      <c r="G66" s="136" t="str">
        <f t="shared" ca="1" si="10"/>
        <v>б/п</v>
      </c>
      <c r="H66" s="138" t="str">
        <f t="shared" ca="1" si="11"/>
        <v>Хомут на трубу Ду100</v>
      </c>
      <c r="I66" s="136" t="str">
        <f t="shared" ca="1" si="12"/>
        <v>ГОСТ 24137-80</v>
      </c>
      <c r="J66" s="260" t="str">
        <f t="shared" ca="1" si="13"/>
        <v/>
      </c>
      <c r="K66" s="260"/>
      <c r="L66" s="260"/>
      <c r="M66" s="260"/>
      <c r="N66" s="259" t="str">
        <f t="shared" ca="1" si="14"/>
        <v/>
      </c>
      <c r="O66" s="259"/>
      <c r="P66" s="259"/>
      <c r="Q66" s="259"/>
      <c r="R66" s="136" t="str">
        <f t="shared" ca="1" si="15"/>
        <v>шт.</v>
      </c>
      <c r="S66" s="139">
        <f t="shared" ca="1" si="16"/>
        <v>5</v>
      </c>
      <c r="T66" s="259" t="str">
        <f t="shared" ca="1" si="17"/>
        <v/>
      </c>
      <c r="U66" s="259"/>
      <c r="V66" s="260" t="str">
        <f t="shared" ca="1" si="18"/>
        <v/>
      </c>
      <c r="W66" s="260"/>
      <c r="X66" s="260"/>
      <c r="Y66" s="260"/>
      <c r="Z66" s="305"/>
      <c r="AA66" s="2">
        <f t="shared" si="19"/>
        <v>41</v>
      </c>
    </row>
    <row r="67" spans="1:27" ht="22.7" customHeight="1" x14ac:dyDescent="0.2">
      <c r="A67" s="307"/>
      <c r="B67" s="308"/>
      <c r="C67" s="308"/>
      <c r="D67" s="308"/>
      <c r="E67" s="308"/>
      <c r="F67" s="308"/>
      <c r="G67" s="136" t="str">
        <f t="shared" ca="1" si="10"/>
        <v>б/п</v>
      </c>
      <c r="H67" s="138" t="str">
        <f t="shared" ca="1" si="11"/>
        <v>Швеллер 8</v>
      </c>
      <c r="I67" s="136" t="str">
        <f t="shared" ca="1" si="12"/>
        <v>ГОСТ 8240-97 </v>
      </c>
      <c r="J67" s="260" t="str">
        <f t="shared" ca="1" si="13"/>
        <v/>
      </c>
      <c r="K67" s="260"/>
      <c r="L67" s="260"/>
      <c r="M67" s="260"/>
      <c r="N67" s="259" t="str">
        <f t="shared" ca="1" si="14"/>
        <v/>
      </c>
      <c r="O67" s="259"/>
      <c r="P67" s="259"/>
      <c r="Q67" s="259"/>
      <c r="R67" s="136" t="str">
        <f t="shared" ca="1" si="15"/>
        <v>м.</v>
      </c>
      <c r="S67" s="139">
        <f t="shared" ca="1" si="16"/>
        <v>8</v>
      </c>
      <c r="T67" s="259">
        <f t="shared" ca="1" si="17"/>
        <v>7.05</v>
      </c>
      <c r="U67" s="259"/>
      <c r="V67" s="260" t="str">
        <f t="shared" ca="1" si="18"/>
        <v/>
      </c>
      <c r="W67" s="260"/>
      <c r="X67" s="260"/>
      <c r="Y67" s="260"/>
      <c r="Z67" s="305"/>
      <c r="AA67" s="2">
        <f t="shared" si="19"/>
        <v>42</v>
      </c>
    </row>
    <row r="68" spans="1:27" ht="22.7" customHeight="1" x14ac:dyDescent="0.2">
      <c r="A68" s="307"/>
      <c r="B68" s="308"/>
      <c r="C68" s="308"/>
      <c r="D68" s="308"/>
      <c r="E68" s="308"/>
      <c r="F68" s="308"/>
      <c r="G68" s="136" t="str">
        <f t="shared" ca="1" si="10"/>
        <v>б/п</v>
      </c>
      <c r="H68" s="138" t="str">
        <f t="shared" ca="1" si="11"/>
        <v>Эмаль ПФ-115 (желтая)</v>
      </c>
      <c r="I68" s="136" t="str">
        <f t="shared" ca="1" si="12"/>
        <v>ГОСТ 6465-76</v>
      </c>
      <c r="J68" s="260" t="str">
        <f t="shared" ca="1" si="13"/>
        <v/>
      </c>
      <c r="K68" s="260"/>
      <c r="L68" s="260"/>
      <c r="M68" s="260"/>
      <c r="N68" s="259" t="str">
        <f t="shared" ca="1" si="14"/>
        <v/>
      </c>
      <c r="O68" s="259"/>
      <c r="P68" s="259"/>
      <c r="Q68" s="259"/>
      <c r="R68" s="136" t="str">
        <f t="shared" ca="1" si="15"/>
        <v>шт.</v>
      </c>
      <c r="S68" s="139">
        <f t="shared" ca="1" si="16"/>
        <v>3</v>
      </c>
      <c r="T68" s="259" t="str">
        <f t="shared" ca="1" si="17"/>
        <v/>
      </c>
      <c r="U68" s="259"/>
      <c r="V68" s="260" t="str">
        <f t="shared" ca="1" si="18"/>
        <v/>
      </c>
      <c r="W68" s="260"/>
      <c r="X68" s="260"/>
      <c r="Y68" s="260"/>
      <c r="Z68" s="305"/>
      <c r="AA68" s="2">
        <f t="shared" si="19"/>
        <v>43</v>
      </c>
    </row>
    <row r="69" spans="1:27" ht="22.7" customHeight="1" x14ac:dyDescent="0.2">
      <c r="A69" s="307"/>
      <c r="B69" s="308"/>
      <c r="C69" s="308"/>
      <c r="D69" s="308"/>
      <c r="E69" s="308"/>
      <c r="F69" s="308"/>
      <c r="G69" s="136" t="str">
        <f t="shared" ca="1" si="10"/>
        <v/>
      </c>
      <c r="H69" s="138" t="str">
        <f t="shared" ca="1" si="11"/>
        <v>вес банки 0,9 кг</v>
      </c>
      <c r="I69" s="136" t="str">
        <f t="shared" ca="1" si="12"/>
        <v/>
      </c>
      <c r="J69" s="260" t="str">
        <f t="shared" ca="1" si="13"/>
        <v/>
      </c>
      <c r="K69" s="260"/>
      <c r="L69" s="260"/>
      <c r="M69" s="260"/>
      <c r="N69" s="259" t="str">
        <f t="shared" ca="1" si="14"/>
        <v/>
      </c>
      <c r="O69" s="259"/>
      <c r="P69" s="259"/>
      <c r="Q69" s="259"/>
      <c r="R69" s="136" t="str">
        <f t="shared" ca="1" si="15"/>
        <v/>
      </c>
      <c r="S69" s="139" t="str">
        <f t="shared" ca="1" si="16"/>
        <v/>
      </c>
      <c r="T69" s="259" t="str">
        <f t="shared" ca="1" si="17"/>
        <v/>
      </c>
      <c r="U69" s="259"/>
      <c r="V69" s="260" t="str">
        <f t="shared" ca="1" si="18"/>
        <v/>
      </c>
      <c r="W69" s="260"/>
      <c r="X69" s="260"/>
      <c r="Y69" s="260"/>
      <c r="Z69" s="305"/>
      <c r="AA69" s="2">
        <f t="shared" si="19"/>
        <v>44</v>
      </c>
    </row>
    <row r="70" spans="1:27" ht="22.7" customHeight="1" x14ac:dyDescent="0.2">
      <c r="A70" s="307"/>
      <c r="B70" s="308"/>
      <c r="C70" s="308"/>
      <c r="D70" s="308"/>
      <c r="E70" s="308"/>
      <c r="F70" s="308"/>
      <c r="G70" s="136" t="str">
        <f t="shared" ca="1" si="10"/>
        <v>б/п</v>
      </c>
      <c r="H70" s="138" t="str">
        <f t="shared" ca="1" si="11"/>
        <v>Грунт ГФ-021</v>
      </c>
      <c r="I70" s="136" t="str">
        <f t="shared" ca="1" si="12"/>
        <v>ГОСТ 25129-82</v>
      </c>
      <c r="J70" s="260" t="str">
        <f t="shared" ca="1" si="13"/>
        <v/>
      </c>
      <c r="K70" s="260"/>
      <c r="L70" s="260"/>
      <c r="M70" s="260"/>
      <c r="N70" s="259" t="str">
        <f t="shared" ca="1" si="14"/>
        <v/>
      </c>
      <c r="O70" s="259"/>
      <c r="P70" s="259"/>
      <c r="Q70" s="259"/>
      <c r="R70" s="136" t="str">
        <f t="shared" ca="1" si="15"/>
        <v>шт.</v>
      </c>
      <c r="S70" s="139">
        <f t="shared" ca="1" si="16"/>
        <v>3</v>
      </c>
      <c r="T70" s="259" t="str">
        <f t="shared" ca="1" si="17"/>
        <v/>
      </c>
      <c r="U70" s="259"/>
      <c r="V70" s="260" t="str">
        <f t="shared" ca="1" si="18"/>
        <v/>
      </c>
      <c r="W70" s="260"/>
      <c r="X70" s="260"/>
      <c r="Y70" s="260"/>
      <c r="Z70" s="305"/>
      <c r="AA70" s="2">
        <f t="shared" si="19"/>
        <v>45</v>
      </c>
    </row>
    <row r="71" spans="1:27" ht="22.7" customHeight="1" x14ac:dyDescent="0.2">
      <c r="A71" s="307"/>
      <c r="B71" s="308"/>
      <c r="C71" s="308"/>
      <c r="D71" s="308"/>
      <c r="E71" s="308"/>
      <c r="F71" s="308"/>
      <c r="G71" s="136" t="str">
        <f t="shared" ca="1" si="10"/>
        <v/>
      </c>
      <c r="H71" s="138" t="str">
        <f t="shared" ca="1" si="11"/>
        <v>вес банки 0,9 кг</v>
      </c>
      <c r="I71" s="136" t="str">
        <f t="shared" ca="1" si="12"/>
        <v/>
      </c>
      <c r="J71" s="260" t="str">
        <f t="shared" ca="1" si="13"/>
        <v/>
      </c>
      <c r="K71" s="260"/>
      <c r="L71" s="260"/>
      <c r="M71" s="260"/>
      <c r="N71" s="259" t="str">
        <f t="shared" ca="1" si="14"/>
        <v/>
      </c>
      <c r="O71" s="259"/>
      <c r="P71" s="259"/>
      <c r="Q71" s="259"/>
      <c r="R71" s="136" t="str">
        <f t="shared" ca="1" si="15"/>
        <v/>
      </c>
      <c r="S71" s="139" t="str">
        <f t="shared" ca="1" si="16"/>
        <v/>
      </c>
      <c r="T71" s="259" t="str">
        <f t="shared" ca="1" si="17"/>
        <v/>
      </c>
      <c r="U71" s="259"/>
      <c r="V71" s="260" t="str">
        <f t="shared" ca="1" si="18"/>
        <v/>
      </c>
      <c r="W71" s="260"/>
      <c r="X71" s="260"/>
      <c r="Y71" s="260"/>
      <c r="Z71" s="305"/>
      <c r="AA71" s="2">
        <f t="shared" si="19"/>
        <v>46</v>
      </c>
    </row>
    <row r="72" spans="1:27" ht="22.7" customHeight="1" x14ac:dyDescent="0.2">
      <c r="A72" s="307"/>
      <c r="B72" s="308"/>
      <c r="C72" s="308"/>
      <c r="D72" s="308"/>
      <c r="E72" s="308"/>
      <c r="F72" s="308"/>
      <c r="G72" s="136" t="str">
        <f t="shared" ca="1" si="10"/>
        <v/>
      </c>
      <c r="H72" s="138" t="str">
        <f t="shared" ca="1" si="11"/>
        <v/>
      </c>
      <c r="I72" s="136" t="str">
        <f t="shared" ca="1" si="12"/>
        <v/>
      </c>
      <c r="J72" s="260" t="str">
        <f t="shared" ca="1" si="13"/>
        <v/>
      </c>
      <c r="K72" s="260"/>
      <c r="L72" s="260"/>
      <c r="M72" s="260"/>
      <c r="N72" s="259" t="str">
        <f t="shared" ca="1" si="14"/>
        <v/>
      </c>
      <c r="O72" s="259"/>
      <c r="P72" s="259"/>
      <c r="Q72" s="259"/>
      <c r="R72" s="136" t="str">
        <f t="shared" ca="1" si="15"/>
        <v/>
      </c>
      <c r="S72" s="139" t="str">
        <f t="shared" ca="1" si="16"/>
        <v/>
      </c>
      <c r="T72" s="259" t="str">
        <f t="shared" ca="1" si="17"/>
        <v/>
      </c>
      <c r="U72" s="259"/>
      <c r="V72" s="260" t="str">
        <f t="shared" ca="1" si="18"/>
        <v/>
      </c>
      <c r="W72" s="260"/>
      <c r="X72" s="260"/>
      <c r="Y72" s="260"/>
      <c r="Z72" s="305"/>
      <c r="AA72" s="2">
        <f>AA71+1</f>
        <v>47</v>
      </c>
    </row>
    <row r="73" spans="1:27" ht="22.7" customHeight="1" x14ac:dyDescent="0.2">
      <c r="A73" s="307"/>
      <c r="B73" s="308"/>
      <c r="C73" s="308"/>
      <c r="D73" s="308"/>
      <c r="E73" s="308"/>
      <c r="F73" s="308"/>
      <c r="G73" s="136" t="str">
        <f t="shared" ca="1" si="10"/>
        <v/>
      </c>
      <c r="H73" s="138" t="str">
        <f t="shared" ca="1" si="11"/>
        <v/>
      </c>
      <c r="I73" s="136" t="str">
        <f t="shared" ca="1" si="12"/>
        <v/>
      </c>
      <c r="J73" s="260" t="str">
        <f t="shared" ca="1" si="13"/>
        <v/>
      </c>
      <c r="K73" s="260"/>
      <c r="L73" s="260"/>
      <c r="M73" s="260"/>
      <c r="N73" s="259" t="str">
        <f t="shared" ca="1" si="14"/>
        <v/>
      </c>
      <c r="O73" s="259"/>
      <c r="P73" s="259"/>
      <c r="Q73" s="259"/>
      <c r="R73" s="136" t="str">
        <f t="shared" ca="1" si="15"/>
        <v/>
      </c>
      <c r="S73" s="139" t="str">
        <f t="shared" ca="1" si="16"/>
        <v/>
      </c>
      <c r="T73" s="259" t="str">
        <f t="shared" ca="1" si="17"/>
        <v/>
      </c>
      <c r="U73" s="259"/>
      <c r="V73" s="260" t="str">
        <f t="shared" ca="1" si="18"/>
        <v/>
      </c>
      <c r="W73" s="260"/>
      <c r="X73" s="260"/>
      <c r="Y73" s="260"/>
      <c r="Z73" s="305"/>
      <c r="AA73" s="2">
        <f t="shared" si="19"/>
        <v>48</v>
      </c>
    </row>
    <row r="74" spans="1:27" ht="22.7" customHeight="1" x14ac:dyDescent="0.2">
      <c r="A74" s="307"/>
      <c r="B74" s="308"/>
      <c r="C74" s="308"/>
      <c r="D74" s="308"/>
      <c r="E74" s="308"/>
      <c r="F74" s="308"/>
      <c r="G74" s="136" t="str">
        <f t="shared" ca="1" si="10"/>
        <v/>
      </c>
      <c r="H74" s="138" t="str">
        <f t="shared" ca="1" si="11"/>
        <v/>
      </c>
      <c r="I74" s="136" t="str">
        <f t="shared" ca="1" si="12"/>
        <v/>
      </c>
      <c r="J74" s="260" t="str">
        <f t="shared" ca="1" si="13"/>
        <v/>
      </c>
      <c r="K74" s="260"/>
      <c r="L74" s="260"/>
      <c r="M74" s="260"/>
      <c r="N74" s="259" t="str">
        <f t="shared" ca="1" si="14"/>
        <v/>
      </c>
      <c r="O74" s="259"/>
      <c r="P74" s="259"/>
      <c r="Q74" s="259"/>
      <c r="R74" s="136" t="str">
        <f t="shared" ca="1" si="15"/>
        <v/>
      </c>
      <c r="S74" s="139" t="str">
        <f t="shared" ca="1" si="16"/>
        <v/>
      </c>
      <c r="T74" s="259" t="str">
        <f t="shared" ca="1" si="17"/>
        <v/>
      </c>
      <c r="U74" s="259"/>
      <c r="V74" s="260" t="str">
        <f t="shared" ca="1" si="18"/>
        <v/>
      </c>
      <c r="W74" s="260"/>
      <c r="X74" s="260"/>
      <c r="Y74" s="260"/>
      <c r="Z74" s="305"/>
      <c r="AA74" s="2">
        <f t="shared" si="19"/>
        <v>49</v>
      </c>
    </row>
    <row r="75" spans="1:27" ht="22.7" customHeight="1" x14ac:dyDescent="0.2">
      <c r="A75" s="307"/>
      <c r="B75" s="308"/>
      <c r="C75" s="308"/>
      <c r="D75" s="308"/>
      <c r="E75" s="308"/>
      <c r="F75" s="308"/>
      <c r="G75" s="136" t="str">
        <f t="shared" ca="1" si="10"/>
        <v/>
      </c>
      <c r="H75" s="138" t="str">
        <f t="shared" ca="1" si="11"/>
        <v/>
      </c>
      <c r="I75" s="136" t="str">
        <f t="shared" ca="1" si="12"/>
        <v/>
      </c>
      <c r="J75" s="260" t="str">
        <f t="shared" ca="1" si="13"/>
        <v/>
      </c>
      <c r="K75" s="260"/>
      <c r="L75" s="260"/>
      <c r="M75" s="260"/>
      <c r="N75" s="259" t="str">
        <f t="shared" ca="1" si="14"/>
        <v/>
      </c>
      <c r="O75" s="259"/>
      <c r="P75" s="259"/>
      <c r="Q75" s="259"/>
      <c r="R75" s="136" t="str">
        <f t="shared" ca="1" si="15"/>
        <v/>
      </c>
      <c r="S75" s="139" t="str">
        <f t="shared" ca="1" si="16"/>
        <v/>
      </c>
      <c r="T75" s="259" t="str">
        <f t="shared" ca="1" si="17"/>
        <v/>
      </c>
      <c r="U75" s="259"/>
      <c r="V75" s="260" t="str">
        <f t="shared" ca="1" si="18"/>
        <v/>
      </c>
      <c r="W75" s="260"/>
      <c r="X75" s="260"/>
      <c r="Y75" s="260"/>
      <c r="Z75" s="305"/>
      <c r="AA75" s="2">
        <f t="shared" si="19"/>
        <v>50</v>
      </c>
    </row>
    <row r="76" spans="1:27" ht="22.7" customHeight="1" x14ac:dyDescent="0.2">
      <c r="A76" s="307"/>
      <c r="B76" s="308"/>
      <c r="C76" s="308"/>
      <c r="D76" s="308"/>
      <c r="E76" s="308"/>
      <c r="F76" s="308"/>
      <c r="G76" s="136" t="str">
        <f t="shared" ca="1" si="10"/>
        <v/>
      </c>
      <c r="H76" s="138" t="str">
        <f t="shared" ca="1" si="11"/>
        <v/>
      </c>
      <c r="I76" s="136" t="str">
        <f t="shared" ca="1" si="12"/>
        <v/>
      </c>
      <c r="J76" s="260" t="str">
        <f t="shared" ca="1" si="13"/>
        <v/>
      </c>
      <c r="K76" s="260"/>
      <c r="L76" s="260"/>
      <c r="M76" s="260"/>
      <c r="N76" s="259" t="str">
        <f t="shared" ca="1" si="14"/>
        <v/>
      </c>
      <c r="O76" s="259"/>
      <c r="P76" s="259"/>
      <c r="Q76" s="259"/>
      <c r="R76" s="136" t="str">
        <f t="shared" ca="1" si="15"/>
        <v/>
      </c>
      <c r="S76" s="139" t="str">
        <f t="shared" ca="1" si="16"/>
        <v/>
      </c>
      <c r="T76" s="259" t="str">
        <f t="shared" ca="1" si="17"/>
        <v/>
      </c>
      <c r="U76" s="259"/>
      <c r="V76" s="260" t="str">
        <f t="shared" ca="1" si="18"/>
        <v/>
      </c>
      <c r="W76" s="260"/>
      <c r="X76" s="260"/>
      <c r="Y76" s="260"/>
      <c r="Z76" s="305"/>
      <c r="AA76" s="2">
        <f t="shared" si="19"/>
        <v>51</v>
      </c>
    </row>
    <row r="77" spans="1:27" ht="22.7" customHeight="1" x14ac:dyDescent="0.2">
      <c r="A77" s="307"/>
      <c r="B77" s="308"/>
      <c r="C77" s="308"/>
      <c r="D77" s="308"/>
      <c r="E77" s="308"/>
      <c r="F77" s="308"/>
      <c r="G77" s="136" t="str">
        <f t="shared" ca="1" si="10"/>
        <v/>
      </c>
      <c r="H77" s="138" t="str">
        <f t="shared" ca="1" si="11"/>
        <v/>
      </c>
      <c r="I77" s="136" t="str">
        <f t="shared" ca="1" si="12"/>
        <v/>
      </c>
      <c r="J77" s="260" t="str">
        <f t="shared" ca="1" si="13"/>
        <v/>
      </c>
      <c r="K77" s="260"/>
      <c r="L77" s="260"/>
      <c r="M77" s="260"/>
      <c r="N77" s="259" t="str">
        <f t="shared" ca="1" si="14"/>
        <v/>
      </c>
      <c r="O77" s="259"/>
      <c r="P77" s="259"/>
      <c r="Q77" s="259"/>
      <c r="R77" s="136" t="str">
        <f t="shared" ca="1" si="15"/>
        <v/>
      </c>
      <c r="S77" s="139" t="str">
        <f t="shared" ca="1" si="16"/>
        <v/>
      </c>
      <c r="T77" s="259" t="str">
        <f t="shared" ca="1" si="17"/>
        <v/>
      </c>
      <c r="U77" s="259"/>
      <c r="V77" s="260" t="str">
        <f t="shared" ca="1" si="18"/>
        <v/>
      </c>
      <c r="W77" s="260"/>
      <c r="X77" s="260"/>
      <c r="Y77" s="260"/>
      <c r="Z77" s="305"/>
      <c r="AA77" s="2">
        <f t="shared" si="19"/>
        <v>52</v>
      </c>
    </row>
    <row r="78" spans="1:27" ht="22.7" customHeight="1" x14ac:dyDescent="0.2">
      <c r="A78" s="307"/>
      <c r="B78" s="308"/>
      <c r="C78" s="308"/>
      <c r="D78" s="308"/>
      <c r="E78" s="308"/>
      <c r="F78" s="308"/>
      <c r="G78" s="136" t="str">
        <f t="shared" ca="1" si="10"/>
        <v/>
      </c>
      <c r="H78" s="138" t="str">
        <f t="shared" ca="1" si="11"/>
        <v/>
      </c>
      <c r="I78" s="136" t="str">
        <f t="shared" ca="1" si="12"/>
        <v/>
      </c>
      <c r="J78" s="260" t="str">
        <f t="shared" ca="1" si="13"/>
        <v/>
      </c>
      <c r="K78" s="260"/>
      <c r="L78" s="260"/>
      <c r="M78" s="260"/>
      <c r="N78" s="259" t="str">
        <f t="shared" ca="1" si="14"/>
        <v/>
      </c>
      <c r="O78" s="259"/>
      <c r="P78" s="259"/>
      <c r="Q78" s="259"/>
      <c r="R78" s="136" t="str">
        <f t="shared" ca="1" si="15"/>
        <v/>
      </c>
      <c r="S78" s="139" t="str">
        <f t="shared" ca="1" si="16"/>
        <v/>
      </c>
      <c r="T78" s="259" t="str">
        <f t="shared" ca="1" si="17"/>
        <v/>
      </c>
      <c r="U78" s="259"/>
      <c r="V78" s="260" t="str">
        <f t="shared" ca="1" si="18"/>
        <v/>
      </c>
      <c r="W78" s="260"/>
      <c r="X78" s="260"/>
      <c r="Y78" s="260"/>
      <c r="Z78" s="305"/>
      <c r="AA78" s="2">
        <f t="shared" si="19"/>
        <v>53</v>
      </c>
    </row>
    <row r="79" spans="1:27" ht="22.7" customHeight="1" x14ac:dyDescent="0.2">
      <c r="A79" s="307"/>
      <c r="B79" s="308"/>
      <c r="C79" s="308"/>
      <c r="D79" s="308"/>
      <c r="E79" s="308"/>
      <c r="F79" s="308"/>
      <c r="G79" s="136" t="str">
        <f t="shared" ca="1" si="10"/>
        <v/>
      </c>
      <c r="H79" s="138" t="str">
        <f t="shared" ca="1" si="11"/>
        <v/>
      </c>
      <c r="I79" s="136" t="str">
        <f t="shared" ca="1" si="12"/>
        <v/>
      </c>
      <c r="J79" s="260" t="str">
        <f t="shared" ca="1" si="13"/>
        <v/>
      </c>
      <c r="K79" s="260"/>
      <c r="L79" s="260"/>
      <c r="M79" s="260"/>
      <c r="N79" s="259" t="str">
        <f t="shared" ca="1" si="14"/>
        <v/>
      </c>
      <c r="O79" s="259"/>
      <c r="P79" s="259"/>
      <c r="Q79" s="259"/>
      <c r="R79" s="136" t="str">
        <f t="shared" ca="1" si="15"/>
        <v/>
      </c>
      <c r="S79" s="139" t="str">
        <f t="shared" ca="1" si="16"/>
        <v/>
      </c>
      <c r="T79" s="259" t="str">
        <f t="shared" ca="1" si="17"/>
        <v/>
      </c>
      <c r="U79" s="259"/>
      <c r="V79" s="260" t="str">
        <f t="shared" ca="1" si="18"/>
        <v/>
      </c>
      <c r="W79" s="260"/>
      <c r="X79" s="260"/>
      <c r="Y79" s="260"/>
      <c r="Z79" s="305"/>
      <c r="AA79" s="2">
        <f t="shared" si="19"/>
        <v>54</v>
      </c>
    </row>
    <row r="80" spans="1:27" ht="22.7" customHeight="1" x14ac:dyDescent="0.2">
      <c r="A80" s="307"/>
      <c r="B80" s="308"/>
      <c r="C80" s="308"/>
      <c r="D80" s="308"/>
      <c r="E80" s="308"/>
      <c r="F80" s="308"/>
      <c r="G80" s="136" t="str">
        <f t="shared" ca="1" si="10"/>
        <v/>
      </c>
      <c r="H80" s="138" t="str">
        <f t="shared" ca="1" si="11"/>
        <v/>
      </c>
      <c r="I80" s="136" t="str">
        <f t="shared" ca="1" si="12"/>
        <v/>
      </c>
      <c r="J80" s="260" t="str">
        <f t="shared" ca="1" si="13"/>
        <v/>
      </c>
      <c r="K80" s="260"/>
      <c r="L80" s="260"/>
      <c r="M80" s="260"/>
      <c r="N80" s="259" t="str">
        <f t="shared" ca="1" si="14"/>
        <v/>
      </c>
      <c r="O80" s="259"/>
      <c r="P80" s="259"/>
      <c r="Q80" s="259"/>
      <c r="R80" s="136" t="str">
        <f t="shared" ca="1" si="15"/>
        <v/>
      </c>
      <c r="S80" s="139" t="str">
        <f t="shared" ca="1" si="16"/>
        <v/>
      </c>
      <c r="T80" s="259" t="str">
        <f t="shared" ca="1" si="17"/>
        <v/>
      </c>
      <c r="U80" s="259"/>
      <c r="V80" s="260" t="str">
        <f t="shared" ca="1" si="18"/>
        <v/>
      </c>
      <c r="W80" s="260"/>
      <c r="X80" s="260"/>
      <c r="Y80" s="260"/>
      <c r="Z80" s="305"/>
      <c r="AA80" s="2">
        <f t="shared" si="19"/>
        <v>55</v>
      </c>
    </row>
    <row r="81" spans="1:27" ht="22.7" customHeight="1" x14ac:dyDescent="0.2">
      <c r="A81" s="307"/>
      <c r="B81" s="308"/>
      <c r="C81" s="308"/>
      <c r="D81" s="308"/>
      <c r="E81" s="308"/>
      <c r="F81" s="308"/>
      <c r="G81" s="136" t="str">
        <f t="shared" ca="1" si="10"/>
        <v/>
      </c>
      <c r="H81" s="138" t="str">
        <f t="shared" ca="1" si="11"/>
        <v/>
      </c>
      <c r="I81" s="136" t="str">
        <f t="shared" ca="1" si="12"/>
        <v/>
      </c>
      <c r="J81" s="260" t="str">
        <f t="shared" ca="1" si="13"/>
        <v/>
      </c>
      <c r="K81" s="260"/>
      <c r="L81" s="260"/>
      <c r="M81" s="260"/>
      <c r="N81" s="259" t="str">
        <f t="shared" ca="1" si="14"/>
        <v/>
      </c>
      <c r="O81" s="259"/>
      <c r="P81" s="259"/>
      <c r="Q81" s="259"/>
      <c r="R81" s="136" t="str">
        <f t="shared" ca="1" si="15"/>
        <v/>
      </c>
      <c r="S81" s="139" t="str">
        <f t="shared" ca="1" si="16"/>
        <v/>
      </c>
      <c r="T81" s="259" t="str">
        <f t="shared" ca="1" si="17"/>
        <v/>
      </c>
      <c r="U81" s="259"/>
      <c r="V81" s="260" t="str">
        <f t="shared" ca="1" si="18"/>
        <v/>
      </c>
      <c r="W81" s="260"/>
      <c r="X81" s="260"/>
      <c r="Y81" s="260"/>
      <c r="Z81" s="305"/>
      <c r="AA81" s="2">
        <f t="shared" si="19"/>
        <v>56</v>
      </c>
    </row>
    <row r="82" spans="1:27" ht="22.7" customHeight="1" x14ac:dyDescent="0.2">
      <c r="A82" s="307"/>
      <c r="B82" s="308"/>
      <c r="C82" s="308"/>
      <c r="D82" s="308"/>
      <c r="E82" s="308"/>
      <c r="F82" s="308"/>
      <c r="G82" s="136" t="str">
        <f t="shared" ca="1" si="10"/>
        <v/>
      </c>
      <c r="H82" s="138" t="str">
        <f t="shared" ca="1" si="11"/>
        <v/>
      </c>
      <c r="I82" s="136" t="str">
        <f t="shared" ca="1" si="12"/>
        <v/>
      </c>
      <c r="J82" s="260" t="str">
        <f t="shared" ca="1" si="13"/>
        <v/>
      </c>
      <c r="K82" s="260"/>
      <c r="L82" s="260"/>
      <c r="M82" s="260"/>
      <c r="N82" s="259" t="str">
        <f t="shared" ca="1" si="14"/>
        <v/>
      </c>
      <c r="O82" s="259"/>
      <c r="P82" s="259"/>
      <c r="Q82" s="259"/>
      <c r="R82" s="136" t="str">
        <f t="shared" ca="1" si="15"/>
        <v/>
      </c>
      <c r="S82" s="139" t="str">
        <f t="shared" ca="1" si="16"/>
        <v/>
      </c>
      <c r="T82" s="259" t="str">
        <f t="shared" ca="1" si="17"/>
        <v/>
      </c>
      <c r="U82" s="259"/>
      <c r="V82" s="260" t="str">
        <f t="shared" ca="1" si="18"/>
        <v/>
      </c>
      <c r="W82" s="260"/>
      <c r="X82" s="260"/>
      <c r="Y82" s="260"/>
      <c r="Z82" s="305"/>
      <c r="AA82" s="2">
        <f t="shared" si="19"/>
        <v>57</v>
      </c>
    </row>
    <row r="83" spans="1:27" ht="22.7" customHeight="1" x14ac:dyDescent="0.2">
      <c r="A83" s="307"/>
      <c r="B83" s="308"/>
      <c r="C83" s="308"/>
      <c r="D83" s="308"/>
      <c r="E83" s="308"/>
      <c r="F83" s="308"/>
      <c r="G83" s="136" t="str">
        <f t="shared" ca="1" si="10"/>
        <v/>
      </c>
      <c r="H83" s="138" t="str">
        <f t="shared" ca="1" si="11"/>
        <v/>
      </c>
      <c r="I83" s="136" t="str">
        <f t="shared" ca="1" si="12"/>
        <v/>
      </c>
      <c r="J83" s="260" t="str">
        <f t="shared" ca="1" si="13"/>
        <v/>
      </c>
      <c r="K83" s="260"/>
      <c r="L83" s="260"/>
      <c r="M83" s="260"/>
      <c r="N83" s="259" t="str">
        <f t="shared" ca="1" si="14"/>
        <v/>
      </c>
      <c r="O83" s="259"/>
      <c r="P83" s="259"/>
      <c r="Q83" s="259"/>
      <c r="R83" s="136" t="str">
        <f t="shared" ca="1" si="15"/>
        <v/>
      </c>
      <c r="S83" s="139" t="str">
        <f t="shared" ca="1" si="16"/>
        <v/>
      </c>
      <c r="T83" s="259" t="str">
        <f t="shared" ca="1" si="17"/>
        <v/>
      </c>
      <c r="U83" s="259"/>
      <c r="V83" s="260" t="str">
        <f t="shared" ca="1" si="18"/>
        <v/>
      </c>
      <c r="W83" s="260"/>
      <c r="X83" s="260"/>
      <c r="Y83" s="260"/>
      <c r="Z83" s="305"/>
      <c r="AA83" s="2">
        <f t="shared" si="19"/>
        <v>58</v>
      </c>
    </row>
    <row r="84" spans="1:27" ht="11.45" customHeight="1" x14ac:dyDescent="0.2">
      <c r="A84" s="307"/>
      <c r="B84" s="308"/>
      <c r="C84" s="308"/>
      <c r="D84" s="308"/>
      <c r="E84" s="308"/>
      <c r="F84" s="308"/>
      <c r="G84" s="260" t="str">
        <f t="shared" ca="1" si="10"/>
        <v/>
      </c>
      <c r="H84" s="297" t="str">
        <f t="shared" ca="1" si="11"/>
        <v/>
      </c>
      <c r="I84" s="260" t="str">
        <f t="shared" ca="1" si="12"/>
        <v/>
      </c>
      <c r="J84" s="260" t="str">
        <f t="shared" ca="1" si="13"/>
        <v/>
      </c>
      <c r="K84" s="260"/>
      <c r="L84" s="260"/>
      <c r="M84" s="260"/>
      <c r="N84" s="259" t="str">
        <f t="shared" ca="1" si="14"/>
        <v/>
      </c>
      <c r="O84" s="259"/>
      <c r="P84" s="259"/>
      <c r="Q84" s="259"/>
      <c r="R84" s="260" t="str">
        <f t="shared" ca="1" si="15"/>
        <v/>
      </c>
      <c r="S84" s="300" t="str">
        <f t="shared" ca="1" si="16"/>
        <v/>
      </c>
      <c r="T84" s="259" t="str">
        <f t="shared" ca="1" si="17"/>
        <v/>
      </c>
      <c r="U84" s="259"/>
      <c r="V84" s="291" t="str">
        <f ca="1">IF(INDIRECT(ADDRESS(ROW(INDIRECT(CONCATENATE("I",$AA84 ),TRUE)),COLUMN(INDIRECT(CONCATENATE("I",$AA84 ),TRUE)),4,,"Рабочий лист"))&lt;&gt;"",INDIRECT(ADDRESS(ROW(INDIRECT(CONCATENATE("I",$AA84 ),TRUE)),COLUMN(INDIRECT(CONCATENATE("I",$AA84 ),TRUE)),4,,"Рабочий лист")),"")</f>
        <v/>
      </c>
      <c r="W84" s="292"/>
      <c r="X84" s="292"/>
      <c r="Y84" s="293"/>
      <c r="Z84" s="305"/>
      <c r="AA84" s="2">
        <f t="shared" si="19"/>
        <v>59</v>
      </c>
    </row>
    <row r="85" spans="1:27" ht="11.45" customHeight="1" x14ac:dyDescent="0.2">
      <c r="A85" s="254"/>
      <c r="B85" s="255"/>
      <c r="C85" s="256" t="s">
        <v>10</v>
      </c>
      <c r="D85" s="256"/>
      <c r="E85" s="257"/>
      <c r="F85" s="257"/>
      <c r="G85" s="260"/>
      <c r="H85" s="297"/>
      <c r="I85" s="260"/>
      <c r="J85" s="260"/>
      <c r="K85" s="260"/>
      <c r="L85" s="260"/>
      <c r="M85" s="260"/>
      <c r="N85" s="259"/>
      <c r="O85" s="259"/>
      <c r="P85" s="259"/>
      <c r="Q85" s="259"/>
      <c r="R85" s="260"/>
      <c r="S85" s="300"/>
      <c r="T85" s="259"/>
      <c r="U85" s="259"/>
      <c r="V85" s="294"/>
      <c r="W85" s="295"/>
      <c r="X85" s="295"/>
      <c r="Y85" s="296"/>
      <c r="Z85" s="305"/>
    </row>
    <row r="86" spans="1:27" ht="22.7" customHeight="1" x14ac:dyDescent="0.2">
      <c r="A86" s="254"/>
      <c r="B86" s="255"/>
      <c r="C86" s="256"/>
      <c r="D86" s="256"/>
      <c r="E86" s="257"/>
      <c r="F86" s="257"/>
      <c r="G86" s="136" t="str">
        <f ca="1">IF(INDIRECT(ADDRESS(ROW(INDIRECT(CONCATENATE("A",$AA86 ),TRUE)),COLUMN(INDIRECT(CONCATENATE("A",$AA86 ),TRUE)),4,,"Рабочий лист"))&lt;&gt;"",INDIRECT(ADDRESS(ROW(INDIRECT(CONCATENATE("A",$AA86 ),TRUE)),COLUMN(INDIRECT(CONCATENATE("A",$AA86 ),TRUE)),4,,"Рабочий лист")),"")</f>
        <v/>
      </c>
      <c r="H86" s="138" t="str">
        <f ca="1">IF(INDIRECT(ADDRESS(ROW(INDIRECT(CONCATENATE("B",$AA86 ),TRUE)),COLUMN(INDIRECT(CONCATENATE("B",$AA86 ),TRUE)),4,,"Рабочий лист"))&lt;&gt;"",INDIRECT(ADDRESS(ROW(INDIRECT(CONCATENATE("B",$AA86 ),TRUE)),COLUMN(INDIRECT(CONCATENATE("B",$AA86 ),TRUE)),4,,"Рабочий лист")),"")</f>
        <v/>
      </c>
      <c r="I86" s="136" t="str">
        <f ca="1">IF(INDIRECT(ADDRESS(ROW(INDIRECT(CONCATENATE("C",$AA86 ),TRUE)),COLUMN(INDIRECT(CONCATENATE("C",$AA86 ),TRUE)),4,,"Рабочий лист"))&lt;&gt;"",INDIRECT(ADDRESS(ROW(INDIRECT(CONCATENATE("C",$AA86 ),TRUE)),COLUMN(INDIRECT(CONCATENATE("C",$AA86 ),TRUE)),4,,"Рабочий лист")),"")</f>
        <v/>
      </c>
      <c r="J86" s="260" t="str">
        <f ca="1">IF(INDIRECT(ADDRESS(ROW(INDIRECT(CONCATENATE("D",$AA86 ),TRUE)),COLUMN(INDIRECT(CONCATENATE("D",$AA86 ),TRUE)),4,,"Рабочий лист"))&lt;&gt;"",INDIRECT(ADDRESS(ROW(INDIRECT(CONCATENATE("D",$AA86 ),TRUE)),COLUMN(INDIRECT(CONCATENATE("D",$AA86 ),TRUE)),4,,"Рабочий лист")),"")</f>
        <v/>
      </c>
      <c r="K86" s="260"/>
      <c r="L86" s="260"/>
      <c r="M86" s="260"/>
      <c r="N86" s="259" t="str">
        <f ca="1">IF(INDIRECT(ADDRESS(ROW(INDIRECT(CONCATENATE("E",$AA86 ),TRUE)),COLUMN(INDIRECT(CONCATENATE("E",$AA86 ),TRUE)),4,,"Рабочий лист"))&lt;&gt;"",INDIRECT(ADDRESS(ROW(INDIRECT(CONCATENATE("E",$AA86 ),TRUE)),COLUMN(INDIRECT(CONCATENATE("E",$AA86 ),TRUE)),4,,"Рабочий лист")),"")</f>
        <v/>
      </c>
      <c r="O86" s="259"/>
      <c r="P86" s="259"/>
      <c r="Q86" s="259"/>
      <c r="R86" s="136" t="str">
        <f ca="1">IF(INDIRECT(ADDRESS(ROW(INDIRECT(CONCATENATE("F",$AA86 ),TRUE)),COLUMN(INDIRECT(CONCATENATE("F",$AA86 ),TRUE)),4,,"Рабочий лист"))&lt;&gt;"",INDIRECT(ADDRESS(ROW(INDIRECT(CONCATENATE("F",$AA86 ),TRUE)),COLUMN(INDIRECT(CONCATENATE("F",$AA86 ),TRUE)),4,,"Рабочий лист")),"")</f>
        <v/>
      </c>
      <c r="S86" s="139" t="str">
        <f ca="1">IF(INDIRECT(ADDRESS(ROW(INDIRECT(CONCATENATE("G",$AA86 ),TRUE)),COLUMN(INDIRECT(CONCATENATE("G",$AA86 ),TRUE)),4,,"Рабочий лист"))&lt;&gt;"",INDIRECT(ADDRESS(ROW(INDIRECT(CONCATENATE("G",$AA86 ),TRUE)),COLUMN(INDIRECT(CONCATENATE("G",$AA86 ),TRUE)),4,,"Рабочий лист")),"")</f>
        <v/>
      </c>
      <c r="T86" s="259" t="str">
        <f ca="1">IF(INDIRECT(ADDRESS(ROW(INDIRECT(CONCATENATE("H",$AA86 ),TRUE)),COLUMN(INDIRECT(CONCATENATE("H",$AA86 ),TRUE)),4,,"Рабочий лист"))&lt;&gt;"",INDIRECT(ADDRESS(ROW(INDIRECT(CONCATENATE("H",$AA86 ),TRUE)),COLUMN(INDIRECT(CONCATENATE("H",$AA86 ),TRUE)),4,,"Рабочий лист")),"")</f>
        <v/>
      </c>
      <c r="U86" s="259"/>
      <c r="V86" s="260" t="str">
        <f ca="1">IF(INDIRECT(ADDRESS(ROW(INDIRECT(CONCATENATE("I",$AA86 ),TRUE)),COLUMN(INDIRECT(CONCATENATE("I",$AA86 ),TRUE)),4,,"Рабочий лист"))&lt;&gt;"",INDIRECT(ADDRESS(ROW(INDIRECT(CONCATENATE("I",$AA86 ),TRUE)),COLUMN(INDIRECT(CONCATENATE("I",$AA86 ),TRUE)),4,,"Рабочий лист")),"")</f>
        <v/>
      </c>
      <c r="W86" s="260"/>
      <c r="X86" s="260"/>
      <c r="Y86" s="260"/>
      <c r="Z86" s="305"/>
      <c r="AA86" s="2">
        <f>AA84+1</f>
        <v>60</v>
      </c>
    </row>
    <row r="87" spans="1:27" ht="22.7" customHeight="1" x14ac:dyDescent="0.2">
      <c r="A87" s="254"/>
      <c r="B87" s="255"/>
      <c r="C87" s="256"/>
      <c r="D87" s="256"/>
      <c r="E87" s="257"/>
      <c r="F87" s="257"/>
      <c r="G87" s="136" t="str">
        <f ca="1">IF(INDIRECT(ADDRESS(ROW(INDIRECT(CONCATENATE("A",$AA87 ),TRUE)),COLUMN(INDIRECT(CONCATENATE("A",$AA87 ),TRUE)),4,,"Рабочий лист"))&lt;&gt;"",INDIRECT(ADDRESS(ROW(INDIRECT(CONCATENATE("A",$AA87 ),TRUE)),COLUMN(INDIRECT(CONCATENATE("A",$AA87 ),TRUE)),4,,"Рабочий лист")),"")</f>
        <v/>
      </c>
      <c r="H87" s="138" t="str">
        <f ca="1">IF(INDIRECT(ADDRESS(ROW(INDIRECT(CONCATENATE("B",$AA87 ),TRUE)),COLUMN(INDIRECT(CONCATENATE("B",$AA87 ),TRUE)),4,,"Рабочий лист"))&lt;&gt;"",INDIRECT(ADDRESS(ROW(INDIRECT(CONCATENATE("B",$AA87 ),TRUE)),COLUMN(INDIRECT(CONCATENATE("B",$AA87 ),TRUE)),4,,"Рабочий лист")),"")</f>
        <v/>
      </c>
      <c r="I87" s="136" t="str">
        <f ca="1">IF(INDIRECT(ADDRESS(ROW(INDIRECT(CONCATENATE("C",$AA87 ),TRUE)),COLUMN(INDIRECT(CONCATENATE("C",$AA87 ),TRUE)),4,,"Рабочий лист"))&lt;&gt;"",INDIRECT(ADDRESS(ROW(INDIRECT(CONCATENATE("C",$AA87 ),TRUE)),COLUMN(INDIRECT(CONCATENATE("C",$AA87 ),TRUE)),4,,"Рабочий лист")),"")</f>
        <v/>
      </c>
      <c r="J87" s="260" t="str">
        <f ca="1">IF(INDIRECT(ADDRESS(ROW(INDIRECT(CONCATENATE("D",$AA87 ),TRUE)),COLUMN(INDIRECT(CONCATENATE("D",$AA87 ),TRUE)),4,,"Рабочий лист"))&lt;&gt;"",INDIRECT(ADDRESS(ROW(INDIRECT(CONCATENATE("D",$AA87 ),TRUE)),COLUMN(INDIRECT(CONCATENATE("D",$AA87 ),TRUE)),4,,"Рабочий лист")),"")</f>
        <v/>
      </c>
      <c r="K87" s="260"/>
      <c r="L87" s="260"/>
      <c r="M87" s="260"/>
      <c r="N87" s="259" t="str">
        <f ca="1">IF(INDIRECT(ADDRESS(ROW(INDIRECT(CONCATENATE("E",$AA87 ),TRUE)),COLUMN(INDIRECT(CONCATENATE("E",$AA87 ),TRUE)),4,,"Рабочий лист"))&lt;&gt;"",INDIRECT(ADDRESS(ROW(INDIRECT(CONCATENATE("E",$AA87 ),TRUE)),COLUMN(INDIRECT(CONCATENATE("E",$AA87 ),TRUE)),4,,"Рабочий лист")),"")</f>
        <v/>
      </c>
      <c r="O87" s="259"/>
      <c r="P87" s="259"/>
      <c r="Q87" s="259"/>
      <c r="R87" s="136" t="str">
        <f ca="1">IF(INDIRECT(ADDRESS(ROW(INDIRECT(CONCATENATE("F",$AA87 ),TRUE)),COLUMN(INDIRECT(CONCATENATE("F",$AA87 ),TRUE)),4,,"Рабочий лист"))&lt;&gt;"",INDIRECT(ADDRESS(ROW(INDIRECT(CONCATENATE("F",$AA87 ),TRUE)),COLUMN(INDIRECT(CONCATENATE("F",$AA87 ),TRUE)),4,,"Рабочий лист")),"")</f>
        <v/>
      </c>
      <c r="S87" s="139" t="str">
        <f ca="1">IF(INDIRECT(ADDRESS(ROW(INDIRECT(CONCATENATE("G",$AA87 ),TRUE)),COLUMN(INDIRECT(CONCATENATE("G",$AA87 ),TRUE)),4,,"Рабочий лист"))&lt;&gt;"",INDIRECT(ADDRESS(ROW(INDIRECT(CONCATENATE("G",$AA87 ),TRUE)),COLUMN(INDIRECT(CONCATENATE("G",$AA87 ),TRUE)),4,,"Рабочий лист")),"")</f>
        <v/>
      </c>
      <c r="T87" s="259" t="str">
        <f ca="1">IF(INDIRECT(ADDRESS(ROW(INDIRECT(CONCATENATE("H",$AA87 ),TRUE)),COLUMN(INDIRECT(CONCATENATE("H",$AA87 ),TRUE)),4,,"Рабочий лист"))&lt;&gt;"",INDIRECT(ADDRESS(ROW(INDIRECT(CONCATENATE("H",$AA87 ),TRUE)),COLUMN(INDIRECT(CONCATENATE("H",$AA87 ),TRUE)),4,,"Рабочий лист")),"")</f>
        <v/>
      </c>
      <c r="U87" s="259"/>
      <c r="V87" s="260" t="str">
        <f ca="1">IF(INDIRECT(ADDRESS(ROW(INDIRECT(CONCATENATE("I",$AA87 ),TRUE)),COLUMN(INDIRECT(CONCATENATE("I",$AA87 ),TRUE)),4,,"Рабочий лист"))&lt;&gt;"",INDIRECT(ADDRESS(ROW(INDIRECT(CONCATENATE("I",$AA87 ),TRUE)),COLUMN(INDIRECT(CONCATENATE("I",$AA87 ),TRUE)),4,,"Рабочий лист")),"")</f>
        <v/>
      </c>
      <c r="W87" s="260"/>
      <c r="X87" s="260"/>
      <c r="Y87" s="260"/>
      <c r="Z87" s="305"/>
      <c r="AA87" s="2">
        <f>AA86+1</f>
        <v>61</v>
      </c>
    </row>
    <row r="88" spans="1:27" ht="14.1" customHeight="1" x14ac:dyDescent="0.2">
      <c r="A88" s="254"/>
      <c r="B88" s="255"/>
      <c r="C88" s="256"/>
      <c r="D88" s="256"/>
      <c r="E88" s="257"/>
      <c r="F88" s="257"/>
      <c r="G88" s="260" t="str">
        <f ca="1">IF(INDIRECT(ADDRESS(ROW(INDIRECT(CONCATENATE("A",$AA88 ),TRUE)),COLUMN(INDIRECT(CONCATENATE("A",$AA88 ),TRUE)),4,,"Рабочий лист"))&lt;&gt;"",INDIRECT(ADDRESS(ROW(INDIRECT(CONCATENATE("A",$AA88 ),TRUE)),COLUMN(INDIRECT(CONCATENATE("A",$AA88 ),TRUE)),4,,"Рабочий лист")),"")</f>
        <v/>
      </c>
      <c r="H88" s="297" t="str">
        <f ca="1">IF(INDIRECT(ADDRESS(ROW(INDIRECT(CONCATENATE("B",$AA88 ),TRUE)),COLUMN(INDIRECT(CONCATENATE("B",$AA88 ),TRUE)),4,,"Рабочий лист"))&lt;&gt;"",INDIRECT(ADDRESS(ROW(INDIRECT(CONCATENATE("B",$AA88 ),TRUE)),COLUMN(INDIRECT(CONCATENATE("B",$AA88 ),TRUE)),4,,"Рабочий лист")),"")</f>
        <v/>
      </c>
      <c r="I88" s="260" t="str">
        <f ca="1">IF(INDIRECT(ADDRESS(ROW(INDIRECT(CONCATENATE("C",$AA88 ),TRUE)),COLUMN(INDIRECT(CONCATENATE("C",$AA88 ),TRUE)),4,,"Рабочий лист"))&lt;&gt;"",INDIRECT(ADDRESS(ROW(INDIRECT(CONCATENATE("C",$AA88 ),TRUE)),COLUMN(INDIRECT(CONCATENATE("C",$AA88 ),TRUE)),4,,"Рабочий лист")),"")</f>
        <v/>
      </c>
      <c r="J88" s="260" t="str">
        <f ca="1">IF(INDIRECT(ADDRESS(ROW(INDIRECT(CONCATENATE("D",$AA88 ),TRUE)),COLUMN(INDIRECT(CONCATENATE("D",$AA88 ),TRUE)),4,,"Рабочий лист"))&lt;&gt;"",INDIRECT(ADDRESS(ROW(INDIRECT(CONCATENATE("D",$AA88 ),TRUE)),COLUMN(INDIRECT(CONCATENATE("D",$AA88 ),TRUE)),4,,"Рабочий лист")),"")</f>
        <v/>
      </c>
      <c r="K88" s="260"/>
      <c r="L88" s="260"/>
      <c r="M88" s="260"/>
      <c r="N88" s="259" t="str">
        <f ca="1">IF(INDIRECT(ADDRESS(ROW(INDIRECT(CONCATENATE("E",$AA88 ),TRUE)),COLUMN(INDIRECT(CONCATENATE("E",$AA88 ),TRUE)),4,,"Рабочий лист"))&lt;&gt;"",INDIRECT(ADDRESS(ROW(INDIRECT(CONCATENATE("E",$AA88 ),TRUE)),COLUMN(INDIRECT(CONCATENATE("E",$AA88 ),TRUE)),4,,"Рабочий лист")),"")</f>
        <v/>
      </c>
      <c r="O88" s="259"/>
      <c r="P88" s="259"/>
      <c r="Q88" s="259"/>
      <c r="R88" s="260" t="str">
        <f ca="1">IF(INDIRECT(ADDRESS(ROW(INDIRECT(CONCATENATE("F",$AA88 ),TRUE)),COLUMN(INDIRECT(CONCATENATE("F",$AA88 ),TRUE)),4,,"Рабочий лист"))&lt;&gt;"",INDIRECT(ADDRESS(ROW(INDIRECT(CONCATENATE("F",$AA88 ),TRUE)),COLUMN(INDIRECT(CONCATENATE("F",$AA88 ),TRUE)),4,,"Рабочий лист")),"")</f>
        <v/>
      </c>
      <c r="S88" s="300" t="str">
        <f ca="1">IF(INDIRECT(ADDRESS(ROW(INDIRECT(CONCATENATE("G",$AA88 ),TRUE)),COLUMN(INDIRECT(CONCATENATE("G",$AA88 ),TRUE)),4,,"Рабочий лист"))&lt;&gt;"",INDIRECT(ADDRESS(ROW(INDIRECT(CONCATENATE("G",$AA88 ),TRUE)),COLUMN(INDIRECT(CONCATENATE("G",$AA88 ),TRUE)),4,,"Рабочий лист")),"")</f>
        <v/>
      </c>
      <c r="T88" s="259" t="str">
        <f ca="1">IF(INDIRECT(ADDRESS(ROW(INDIRECT(CONCATENATE("H",$AA88 ),TRUE)),COLUMN(INDIRECT(CONCATENATE("H",$AA88 ),TRUE)),4,,"Рабочий лист"))&lt;&gt;"",INDIRECT(ADDRESS(ROW(INDIRECT(CONCATENATE("H",$AA88 ),TRUE)),COLUMN(INDIRECT(CONCATENATE("H",$AA88 ),TRUE)),4,,"Рабочий лист")),"")</f>
        <v/>
      </c>
      <c r="U88" s="259"/>
      <c r="V88" s="291" t="str">
        <f ca="1">IF(INDIRECT(ADDRESS(ROW(INDIRECT(CONCATENATE("I",$AA88 ),TRUE)),COLUMN(INDIRECT(CONCATENATE("I",$AA88 ),TRUE)),4,,"Рабочий лист"))&lt;&gt;"",INDIRECT(ADDRESS(ROW(INDIRECT(CONCATENATE("I",$AA88 ),TRUE)),COLUMN(INDIRECT(CONCATENATE("I",$AA88 ),TRUE)),4,,"Рабочий лист")),"")</f>
        <v/>
      </c>
      <c r="W88" s="292"/>
      <c r="X88" s="292"/>
      <c r="Y88" s="293"/>
      <c r="Z88" s="305"/>
      <c r="AA88" s="2">
        <f>AA87+1</f>
        <v>62</v>
      </c>
    </row>
    <row r="89" spans="1:27" ht="8.4499999999999993" customHeight="1" x14ac:dyDescent="0.2">
      <c r="A89" s="254"/>
      <c r="B89" s="255"/>
      <c r="C89" s="256" t="s">
        <v>11</v>
      </c>
      <c r="D89" s="256"/>
      <c r="E89" s="257"/>
      <c r="F89" s="257"/>
      <c r="G89" s="260"/>
      <c r="H89" s="297"/>
      <c r="I89" s="260"/>
      <c r="J89" s="260"/>
      <c r="K89" s="260"/>
      <c r="L89" s="260"/>
      <c r="M89" s="260"/>
      <c r="N89" s="259"/>
      <c r="O89" s="259"/>
      <c r="P89" s="259"/>
      <c r="Q89" s="259"/>
      <c r="R89" s="260"/>
      <c r="S89" s="300"/>
      <c r="T89" s="259"/>
      <c r="U89" s="259"/>
      <c r="V89" s="294"/>
      <c r="W89" s="295"/>
      <c r="X89" s="295"/>
      <c r="Y89" s="296"/>
      <c r="Z89" s="305"/>
    </row>
    <row r="90" spans="1:27" ht="22.7" customHeight="1" x14ac:dyDescent="0.2">
      <c r="A90" s="254"/>
      <c r="B90" s="255"/>
      <c r="C90" s="256"/>
      <c r="D90" s="256"/>
      <c r="E90" s="257"/>
      <c r="F90" s="257"/>
      <c r="G90" s="136" t="str">
        <f ca="1">IF(INDIRECT(ADDRESS(ROW(INDIRECT(CONCATENATE("A",$AA90 ),TRUE)),COLUMN(INDIRECT(CONCATENATE("A",$AA90 ),TRUE)),4,,"Рабочий лист"))&lt;&gt;"",INDIRECT(ADDRESS(ROW(INDIRECT(CONCATENATE("A",$AA90 ),TRUE)),COLUMN(INDIRECT(CONCATENATE("A",$AA90 ),TRUE)),4,,"Рабочий лист")),"")</f>
        <v/>
      </c>
      <c r="H90" s="138" t="str">
        <f ca="1">IF(INDIRECT(ADDRESS(ROW(INDIRECT(CONCATENATE("B",$AA90 ),TRUE)),COLUMN(INDIRECT(CONCATENATE("B",$AA90 ),TRUE)),4,,"Рабочий лист"))&lt;&gt;"",INDIRECT(ADDRESS(ROW(INDIRECT(CONCATENATE("B",$AA90 ),TRUE)),COLUMN(INDIRECT(CONCATENATE("B",$AA90 ),TRUE)),4,,"Рабочий лист")),"")</f>
        <v/>
      </c>
      <c r="I90" s="136" t="str">
        <f ca="1">IF(INDIRECT(ADDRESS(ROW(INDIRECT(CONCATENATE("C",$AA90 ),TRUE)),COLUMN(INDIRECT(CONCATENATE("C",$AA90 ),TRUE)),4,,"Рабочий лист"))&lt;&gt;"",INDIRECT(ADDRESS(ROW(INDIRECT(CONCATENATE("C",$AA90 ),TRUE)),COLUMN(INDIRECT(CONCATENATE("C",$AA90 ),TRUE)),4,,"Рабочий лист")),"")</f>
        <v/>
      </c>
      <c r="J90" s="260" t="str">
        <f ca="1">IF(INDIRECT(ADDRESS(ROW(INDIRECT(CONCATENATE("D",$AA90 ),TRUE)),COLUMN(INDIRECT(CONCATENATE("D",$AA90 ),TRUE)),4,,"Рабочий лист"))&lt;&gt;"",INDIRECT(ADDRESS(ROW(INDIRECT(CONCATENATE("D",$AA90 ),TRUE)),COLUMN(INDIRECT(CONCATENATE("D",$AA90 ),TRUE)),4,,"Рабочий лист")),"")</f>
        <v/>
      </c>
      <c r="K90" s="260"/>
      <c r="L90" s="260"/>
      <c r="M90" s="260"/>
      <c r="N90" s="259" t="str">
        <f ca="1">IF(INDIRECT(ADDRESS(ROW(INDIRECT(CONCATENATE("E",$AA90 ),TRUE)),COLUMN(INDIRECT(CONCATENATE("E",$AA90 ),TRUE)),4,,"Рабочий лист"))&lt;&gt;"",INDIRECT(ADDRESS(ROW(INDIRECT(CONCATENATE("E",$AA90 ),TRUE)),COLUMN(INDIRECT(CONCATENATE("E",$AA90 ),TRUE)),4,,"Рабочий лист")),"")</f>
        <v/>
      </c>
      <c r="O90" s="259"/>
      <c r="P90" s="259"/>
      <c r="Q90" s="259"/>
      <c r="R90" s="136" t="str">
        <f ca="1">IF(INDIRECT(ADDRESS(ROW(INDIRECT(CONCATENATE("F",$AA90 ),TRUE)),COLUMN(INDIRECT(CONCATENATE("F",$AA90 ),TRUE)),4,,"Рабочий лист"))&lt;&gt;"",INDIRECT(ADDRESS(ROW(INDIRECT(CONCATENATE("F",$AA90 ),TRUE)),COLUMN(INDIRECT(CONCATENATE("F",$AA90 ),TRUE)),4,,"Рабочий лист")),"")</f>
        <v/>
      </c>
      <c r="S90" s="139" t="str">
        <f ca="1">IF(INDIRECT(ADDRESS(ROW(INDIRECT(CONCATENATE("G",$AA90 ),TRUE)),COLUMN(INDIRECT(CONCATENATE("G",$AA90 ),TRUE)),4,,"Рабочий лист"))&lt;&gt;"",INDIRECT(ADDRESS(ROW(INDIRECT(CONCATENATE("G",$AA90 ),TRUE)),COLUMN(INDIRECT(CONCATENATE("G",$AA90 ),TRUE)),4,,"Рабочий лист")),"")</f>
        <v/>
      </c>
      <c r="T90" s="259" t="str">
        <f ca="1">IF(INDIRECT(ADDRESS(ROW(INDIRECT(CONCATENATE("H",$AA90 ),TRUE)),COLUMN(INDIRECT(CONCATENATE("H",$AA90 ),TRUE)),4,,"Рабочий лист"))&lt;&gt;"",INDIRECT(ADDRESS(ROW(INDIRECT(CONCATENATE("H",$AA90 ),TRUE)),COLUMN(INDIRECT(CONCATENATE("H",$AA90 ),TRUE)),4,,"Рабочий лист")),"")</f>
        <v/>
      </c>
      <c r="U90" s="259"/>
      <c r="V90" s="260" t="str">
        <f ca="1">IF(INDIRECT(ADDRESS(ROW(INDIRECT(CONCATENATE("I",$AA90 ),TRUE)),COLUMN(INDIRECT(CONCATENATE("I",$AA90 ),TRUE)),4,,"Рабочий лист"))&lt;&gt;"",INDIRECT(ADDRESS(ROW(INDIRECT(CONCATENATE("I",$AA90 ),TRUE)),COLUMN(INDIRECT(CONCATENATE("I",$AA90 ),TRUE)),4,,"Рабочий лист")),"")</f>
        <v/>
      </c>
      <c r="W90" s="260"/>
      <c r="X90" s="260"/>
      <c r="Y90" s="260"/>
      <c r="Z90" s="305"/>
      <c r="AA90" s="2">
        <f>AA88+1</f>
        <v>63</v>
      </c>
    </row>
    <row r="91" spans="1:27" ht="22.7" customHeight="1" x14ac:dyDescent="0.2">
      <c r="A91" s="254"/>
      <c r="B91" s="255"/>
      <c r="C91" s="256"/>
      <c r="D91" s="256"/>
      <c r="E91" s="257"/>
      <c r="F91" s="257"/>
      <c r="G91" s="136" t="str">
        <f ca="1">IF(INDIRECT(ADDRESS(ROW(INDIRECT(CONCATENATE("A",$AA91 ),TRUE)),COLUMN(INDIRECT(CONCATENATE("A",$AA91 ),TRUE)),4,,"Рабочий лист"))&lt;&gt;"",INDIRECT(ADDRESS(ROW(INDIRECT(CONCATENATE("A",$AA91 ),TRUE)),COLUMN(INDIRECT(CONCATENATE("A",$AA91 ),TRUE)),4,,"Рабочий лист")),"")</f>
        <v/>
      </c>
      <c r="H91" s="138" t="str">
        <f ca="1">IF(INDIRECT(ADDRESS(ROW(INDIRECT(CONCATENATE("B",$AA91 ),TRUE)),COLUMN(INDIRECT(CONCATENATE("B",$AA91 ),TRUE)),4,,"Рабочий лист"))&lt;&gt;"",INDIRECT(ADDRESS(ROW(INDIRECT(CONCATENATE("B",$AA91 ),TRUE)),COLUMN(INDIRECT(CONCATENATE("B",$AA91 ),TRUE)),4,,"Рабочий лист")),"")</f>
        <v/>
      </c>
      <c r="I91" s="136" t="str">
        <f ca="1">IF(INDIRECT(ADDRESS(ROW(INDIRECT(CONCATENATE("C",$AA91 ),TRUE)),COLUMN(INDIRECT(CONCATENATE("C",$AA91 ),TRUE)),4,,"Рабочий лист"))&lt;&gt;"",INDIRECT(ADDRESS(ROW(INDIRECT(CONCATENATE("C",$AA91 ),TRUE)),COLUMN(INDIRECT(CONCATENATE("C",$AA91 ),TRUE)),4,,"Рабочий лист")),"")</f>
        <v/>
      </c>
      <c r="J91" s="260" t="str">
        <f ca="1">IF(INDIRECT(ADDRESS(ROW(INDIRECT(CONCATENATE("D",$AA91 ),TRUE)),COLUMN(INDIRECT(CONCATENATE("D",$AA91 ),TRUE)),4,,"Рабочий лист"))&lt;&gt;"",INDIRECT(ADDRESS(ROW(INDIRECT(CONCATENATE("D",$AA91 ),TRUE)),COLUMN(INDIRECT(CONCATENATE("D",$AA91 ),TRUE)),4,,"Рабочий лист")),"")</f>
        <v/>
      </c>
      <c r="K91" s="260"/>
      <c r="L91" s="260"/>
      <c r="M91" s="260"/>
      <c r="N91" s="259" t="str">
        <f ca="1">IF(INDIRECT(ADDRESS(ROW(INDIRECT(CONCATENATE("E",$AA91 ),TRUE)),COLUMN(INDIRECT(CONCATENATE("E",$AA91 ),TRUE)),4,,"Рабочий лист"))&lt;&gt;"",INDIRECT(ADDRESS(ROW(INDIRECT(CONCATENATE("E",$AA91 ),TRUE)),COLUMN(INDIRECT(CONCATENATE("E",$AA91 ),TRUE)),4,,"Рабочий лист")),"")</f>
        <v/>
      </c>
      <c r="O91" s="259"/>
      <c r="P91" s="259"/>
      <c r="Q91" s="259"/>
      <c r="R91" s="136" t="str">
        <f ca="1">IF(INDIRECT(ADDRESS(ROW(INDIRECT(CONCATENATE("F",$AA91 ),TRUE)),COLUMN(INDIRECT(CONCATENATE("F",$AA91 ),TRUE)),4,,"Рабочий лист"))&lt;&gt;"",INDIRECT(ADDRESS(ROW(INDIRECT(CONCATENATE("F",$AA91 ),TRUE)),COLUMN(INDIRECT(CONCATENATE("F",$AA91 ),TRUE)),4,,"Рабочий лист")),"")</f>
        <v/>
      </c>
      <c r="S91" s="139" t="str">
        <f ca="1">IF(INDIRECT(ADDRESS(ROW(INDIRECT(CONCATENATE("G",$AA91 ),TRUE)),COLUMN(INDIRECT(CONCATENATE("G",$AA91 ),TRUE)),4,,"Рабочий лист"))&lt;&gt;"",INDIRECT(ADDRESS(ROW(INDIRECT(CONCATENATE("G",$AA91 ),TRUE)),COLUMN(INDIRECT(CONCATENATE("G",$AA91 ),TRUE)),4,,"Рабочий лист")),"")</f>
        <v/>
      </c>
      <c r="T91" s="259" t="str">
        <f ca="1">IF(INDIRECT(ADDRESS(ROW(INDIRECT(CONCATENATE("H",$AA91 ),TRUE)),COLUMN(INDIRECT(CONCATENATE("H",$AA91 ),TRUE)),4,,"Рабочий лист"))&lt;&gt;"",INDIRECT(ADDRESS(ROW(INDIRECT(CONCATENATE("H",$AA91 ),TRUE)),COLUMN(INDIRECT(CONCATENATE("H",$AA91 ),TRUE)),4,,"Рабочий лист")),"")</f>
        <v/>
      </c>
      <c r="U91" s="259"/>
      <c r="V91" s="260" t="str">
        <f ca="1">IF(INDIRECT(ADDRESS(ROW(INDIRECT(CONCATENATE("I",$AA91 ),TRUE)),COLUMN(INDIRECT(CONCATENATE("I",$AA91 ),TRUE)),4,,"Рабочий лист"))&lt;&gt;"",INDIRECT(ADDRESS(ROW(INDIRECT(CONCATENATE("I",$AA91 ),TRUE)),COLUMN(INDIRECT(CONCATENATE("I",$AA91 ),TRUE)),4,,"Рабочий лист")),"")</f>
        <v/>
      </c>
      <c r="W91" s="260"/>
      <c r="X91" s="260"/>
      <c r="Y91" s="260"/>
      <c r="Z91" s="305"/>
      <c r="AA91" s="2">
        <f>AA90+1</f>
        <v>64</v>
      </c>
    </row>
    <row r="92" spans="1:27" ht="22.7" customHeight="1" x14ac:dyDescent="0.2">
      <c r="A92" s="254"/>
      <c r="B92" s="255"/>
      <c r="C92" s="256"/>
      <c r="D92" s="256"/>
      <c r="E92" s="257"/>
      <c r="F92" s="257"/>
      <c r="G92" s="136" t="str">
        <f ca="1">IF(INDIRECT(ADDRESS(ROW(INDIRECT(CONCATENATE("A",$AA92 ),TRUE)),COLUMN(INDIRECT(CONCATENATE("A",$AA92 ),TRUE)),4,,"Рабочий лист"))&lt;&gt;"",INDIRECT(ADDRESS(ROW(INDIRECT(CONCATENATE("A",$AA92 ),TRUE)),COLUMN(INDIRECT(CONCATENATE("A",$AA92 ),TRUE)),4,,"Рабочий лист")),"")</f>
        <v/>
      </c>
      <c r="H92" s="138" t="str">
        <f ca="1">IF(INDIRECT(ADDRESS(ROW(INDIRECT(CONCATENATE("B",$AA92 ),TRUE)),COLUMN(INDIRECT(CONCATENATE("B",$AA92 ),TRUE)),4,,"Рабочий лист"))&lt;&gt;"",INDIRECT(ADDRESS(ROW(INDIRECT(CONCATENATE("B",$AA92 ),TRUE)),COLUMN(INDIRECT(CONCATENATE("B",$AA92 ),TRUE)),4,,"Рабочий лист")),"")</f>
        <v/>
      </c>
      <c r="I92" s="136" t="str">
        <f ca="1">IF(INDIRECT(ADDRESS(ROW(INDIRECT(CONCATENATE("C",$AA92 ),TRUE)),COLUMN(INDIRECT(CONCATENATE("C",$AA92 ),TRUE)),4,,"Рабочий лист"))&lt;&gt;"",INDIRECT(ADDRESS(ROW(INDIRECT(CONCATENATE("C",$AA92 ),TRUE)),COLUMN(INDIRECT(CONCATENATE("C",$AA92 ),TRUE)),4,,"Рабочий лист")),"")</f>
        <v/>
      </c>
      <c r="J92" s="260" t="str">
        <f ca="1">IF(INDIRECT(ADDRESS(ROW(INDIRECT(CONCATENATE("D",$AA92 ),TRUE)),COLUMN(INDIRECT(CONCATENATE("D",$AA92 ),TRUE)),4,,"Рабочий лист"))&lt;&gt;"",INDIRECT(ADDRESS(ROW(INDIRECT(CONCATENATE("D",$AA92 ),TRUE)),COLUMN(INDIRECT(CONCATENATE("D",$AA92 ),TRUE)),4,,"Рабочий лист")),"")</f>
        <v/>
      </c>
      <c r="K92" s="260"/>
      <c r="L92" s="260"/>
      <c r="M92" s="260"/>
      <c r="N92" s="259" t="str">
        <f ca="1">IF(INDIRECT(ADDRESS(ROW(INDIRECT(CONCATENATE("E",$AA92 ),TRUE)),COLUMN(INDIRECT(CONCATENATE("E",$AA92 ),TRUE)),4,,"Рабочий лист"))&lt;&gt;"",INDIRECT(ADDRESS(ROW(INDIRECT(CONCATENATE("E",$AA92 ),TRUE)),COLUMN(INDIRECT(CONCATENATE("E",$AA92 ),TRUE)),4,,"Рабочий лист")),"")</f>
        <v/>
      </c>
      <c r="O92" s="259"/>
      <c r="P92" s="259"/>
      <c r="Q92" s="259"/>
      <c r="R92" s="136" t="str">
        <f ca="1">IF(INDIRECT(ADDRESS(ROW(INDIRECT(CONCATENATE("F",$AA92 ),TRUE)),COLUMN(INDIRECT(CONCATENATE("F",$AA92 ),TRUE)),4,,"Рабочий лист"))&lt;&gt;"",INDIRECT(ADDRESS(ROW(INDIRECT(CONCATENATE("F",$AA92 ),TRUE)),COLUMN(INDIRECT(CONCATENATE("F",$AA92 ),TRUE)),4,,"Рабочий лист")),"")</f>
        <v/>
      </c>
      <c r="S92" s="139" t="str">
        <f ca="1">IF(INDIRECT(ADDRESS(ROW(INDIRECT(CONCATENATE("G",$AA92 ),TRUE)),COLUMN(INDIRECT(CONCATENATE("G",$AA92 ),TRUE)),4,,"Рабочий лист"))&lt;&gt;"",INDIRECT(ADDRESS(ROW(INDIRECT(CONCATENATE("G",$AA92 ),TRUE)),COLUMN(INDIRECT(CONCATENATE("G",$AA92 ),TRUE)),4,,"Рабочий лист")),"")</f>
        <v/>
      </c>
      <c r="T92" s="259" t="str">
        <f ca="1">IF(INDIRECT(ADDRESS(ROW(INDIRECT(CONCATENATE("H",$AA92 ),TRUE)),COLUMN(INDIRECT(CONCATENATE("H",$AA92 ),TRUE)),4,,"Рабочий лист"))&lt;&gt;"",INDIRECT(ADDRESS(ROW(INDIRECT(CONCATENATE("H",$AA92 ),TRUE)),COLUMN(INDIRECT(CONCATENATE("H",$AA92 ),TRUE)),4,,"Рабочий лист")),"")</f>
        <v/>
      </c>
      <c r="U92" s="259"/>
      <c r="V92" s="260" t="str">
        <f ca="1">IF(INDIRECT(ADDRESS(ROW(INDIRECT(CONCATENATE("I",$AA92 ),TRUE)),COLUMN(INDIRECT(CONCATENATE("I",$AA92 ),TRUE)),4,,"Рабочий лист"))&lt;&gt;"",INDIRECT(ADDRESS(ROW(INDIRECT(CONCATENATE("I",$AA92 ),TRUE)),COLUMN(INDIRECT(CONCATENATE("I",$AA92 ),TRUE)),4,,"Рабочий лист")),"")</f>
        <v/>
      </c>
      <c r="W92" s="260"/>
      <c r="X92" s="260"/>
      <c r="Y92" s="260"/>
      <c r="Z92" s="305"/>
      <c r="AA92" s="2">
        <f>AA91+1</f>
        <v>65</v>
      </c>
    </row>
    <row r="93" spans="1:27" ht="22.7" customHeight="1" x14ac:dyDescent="0.2">
      <c r="A93" s="254"/>
      <c r="B93" s="255"/>
      <c r="C93" s="256"/>
      <c r="D93" s="256"/>
      <c r="E93" s="257"/>
      <c r="F93" s="257"/>
      <c r="G93" s="136" t="str">
        <f ca="1">IF(INDIRECT(ADDRESS(ROW(INDIRECT(CONCATENATE("A",$AA93 ),TRUE)),COLUMN(INDIRECT(CONCATENATE("A",$AA93 ),TRUE)),4,,"Рабочий лист"))&lt;&gt;"",INDIRECT(ADDRESS(ROW(INDIRECT(CONCATENATE("A",$AA93 ),TRUE)),COLUMN(INDIRECT(CONCATENATE("A",$AA93 ),TRUE)),4,,"Рабочий лист")),"")</f>
        <v/>
      </c>
      <c r="H93" s="138" t="str">
        <f ca="1">IF(INDIRECT(ADDRESS(ROW(INDIRECT(CONCATENATE("B",$AA93 ),TRUE)),COLUMN(INDIRECT(CONCATENATE("B",$AA93 ),TRUE)),4,,"Рабочий лист"))&lt;&gt;"",INDIRECT(ADDRESS(ROW(INDIRECT(CONCATENATE("B",$AA93 ),TRUE)),COLUMN(INDIRECT(CONCATENATE("B",$AA93 ),TRUE)),4,,"Рабочий лист")),"")</f>
        <v/>
      </c>
      <c r="I93" s="136" t="str">
        <f ca="1">IF(INDIRECT(ADDRESS(ROW(INDIRECT(CONCATENATE("C",$AA93 ),TRUE)),COLUMN(INDIRECT(CONCATENATE("C",$AA93 ),TRUE)),4,,"Рабочий лист"))&lt;&gt;"",INDIRECT(ADDRESS(ROW(INDIRECT(CONCATENATE("C",$AA93 ),TRUE)),COLUMN(INDIRECT(CONCATENATE("C",$AA93 ),TRUE)),4,,"Рабочий лист")),"")</f>
        <v/>
      </c>
      <c r="J93" s="260" t="str">
        <f ca="1">IF(INDIRECT(ADDRESS(ROW(INDIRECT(CONCATENATE("D",$AA93 ),TRUE)),COLUMN(INDIRECT(CONCATENATE("D",$AA93 ),TRUE)),4,,"Рабочий лист"))&lt;&gt;"",INDIRECT(ADDRESS(ROW(INDIRECT(CONCATENATE("D",$AA93 ),TRUE)),COLUMN(INDIRECT(CONCATENATE("D",$AA93 ),TRUE)),4,,"Рабочий лист")),"")</f>
        <v/>
      </c>
      <c r="K93" s="260"/>
      <c r="L93" s="260"/>
      <c r="M93" s="260"/>
      <c r="N93" s="259" t="str">
        <f ca="1">IF(INDIRECT(ADDRESS(ROW(INDIRECT(CONCATENATE("E",$AA93 ),TRUE)),COLUMN(INDIRECT(CONCATENATE("E",$AA93 ),TRUE)),4,,"Рабочий лист"))&lt;&gt;"",INDIRECT(ADDRESS(ROW(INDIRECT(CONCATENATE("E",$AA93 ),TRUE)),COLUMN(INDIRECT(CONCATENATE("E",$AA93 ),TRUE)),4,,"Рабочий лист")),"")</f>
        <v/>
      </c>
      <c r="O93" s="259"/>
      <c r="P93" s="259"/>
      <c r="Q93" s="259"/>
      <c r="R93" s="136" t="str">
        <f ca="1">IF(INDIRECT(ADDRESS(ROW(INDIRECT(CONCATENATE("F",$AA93 ),TRUE)),COLUMN(INDIRECT(CONCATENATE("F",$AA93 ),TRUE)),4,,"Рабочий лист"))&lt;&gt;"",INDIRECT(ADDRESS(ROW(INDIRECT(CONCATENATE("F",$AA93 ),TRUE)),COLUMN(INDIRECT(CONCATENATE("F",$AA93 ),TRUE)),4,,"Рабочий лист")),"")</f>
        <v/>
      </c>
      <c r="S93" s="139" t="str">
        <f ca="1">IF(INDIRECT(ADDRESS(ROW(INDIRECT(CONCATENATE("G",$AA93 ),TRUE)),COLUMN(INDIRECT(CONCATENATE("G",$AA93 ),TRUE)),4,,"Рабочий лист"))&lt;&gt;"",INDIRECT(ADDRESS(ROW(INDIRECT(CONCATENATE("G",$AA93 ),TRUE)),COLUMN(INDIRECT(CONCATENATE("G",$AA93 ),TRUE)),4,,"Рабочий лист")),"")</f>
        <v/>
      </c>
      <c r="T93" s="259" t="str">
        <f ca="1">IF(INDIRECT(ADDRESS(ROW(INDIRECT(CONCATENATE("H",$AA93 ),TRUE)),COLUMN(INDIRECT(CONCATENATE("H",$AA93 ),TRUE)),4,,"Рабочий лист"))&lt;&gt;"",INDIRECT(ADDRESS(ROW(INDIRECT(CONCATENATE("H",$AA93 ),TRUE)),COLUMN(INDIRECT(CONCATENATE("H",$AA93 ),TRUE)),4,,"Рабочий лист")),"")</f>
        <v/>
      </c>
      <c r="U93" s="259"/>
      <c r="V93" s="260" t="str">
        <f ca="1">IF(INDIRECT(ADDRESS(ROW(INDIRECT(CONCATENATE("I",$AA93 ),TRUE)),COLUMN(INDIRECT(CONCATENATE("I",$AA93 ),TRUE)),4,,"Рабочий лист"))&lt;&gt;"",INDIRECT(ADDRESS(ROW(INDIRECT(CONCATENATE("I",$AA93 ),TRUE)),COLUMN(INDIRECT(CONCATENATE("I",$AA93 ),TRUE)),4,,"Рабочий лист")),"")</f>
        <v/>
      </c>
      <c r="W93" s="260"/>
      <c r="X93" s="260"/>
      <c r="Y93" s="260"/>
      <c r="Z93" s="305"/>
      <c r="AA93" s="2">
        <f>AA92+1</f>
        <v>66</v>
      </c>
    </row>
    <row r="94" spans="1:27" ht="22.7" customHeight="1" x14ac:dyDescent="0.2">
      <c r="A94" s="254"/>
      <c r="B94" s="255"/>
      <c r="C94" s="256" t="s">
        <v>20</v>
      </c>
      <c r="D94" s="256"/>
      <c r="E94" s="256" t="str">
        <f>IF($E$47&lt;&gt;"",$E$47,"")</f>
        <v/>
      </c>
      <c r="F94" s="256"/>
      <c r="G94" s="144" t="str">
        <f ca="1">IF(INDIRECT(ADDRESS(ROW(INDIRECT(CONCATENATE("A",$AA94 ),TRUE)),COLUMN(INDIRECT(CONCATENATE("A",$AA94 ),TRUE)),4,,"Рабочий лист"))&lt;&gt;"",INDIRECT(ADDRESS(ROW(INDIRECT(CONCATENATE("A",$AA94 ),TRUE)),COLUMN(INDIRECT(CONCATENATE("A",$AA94 ),TRUE)),4,,"Рабочий лист")),"")</f>
        <v/>
      </c>
      <c r="H94" s="145" t="str">
        <f ca="1">IF(INDIRECT(ADDRESS(ROW(INDIRECT(CONCATENATE("B",$AA94 ),TRUE)),COLUMN(INDIRECT(CONCATENATE("B",$AA94 ),TRUE)),4,,"Рабочий лист"))&lt;&gt;"",INDIRECT(ADDRESS(ROW(INDIRECT(CONCATENATE("B",$AA94 ),TRUE)),COLUMN(INDIRECT(CONCATENATE("B",$AA94 ),TRUE)),4,,"Рабочий лист")),"")</f>
        <v/>
      </c>
      <c r="I94" s="144" t="str">
        <f ca="1">IF(INDIRECT(ADDRESS(ROW(INDIRECT(CONCATENATE("C",$AA94 ),TRUE)),COLUMN(INDIRECT(CONCATENATE("C",$AA94 ),TRUE)),4,,"Рабочий лист"))&lt;&gt;"",INDIRECT(ADDRESS(ROW(INDIRECT(CONCATENATE("C",$AA94 ),TRUE)),COLUMN(INDIRECT(CONCATENATE("C",$AA94 ),TRUE)),4,,"Рабочий лист")),"")</f>
        <v/>
      </c>
      <c r="J94" s="289" t="str">
        <f ca="1">IF(INDIRECT(ADDRESS(ROW(INDIRECT(CONCATENATE("D",$AA94 ),TRUE)),COLUMN(INDIRECT(CONCATENATE("D",$AA94 ),TRUE)),4,,"Рабочий лист"))&lt;&gt;"",INDIRECT(ADDRESS(ROW(INDIRECT(CONCATENATE("D",$AA94 ),TRUE)),COLUMN(INDIRECT(CONCATENATE("D",$AA94 ),TRUE)),4,,"Рабочий лист")),"")</f>
        <v/>
      </c>
      <c r="K94" s="289"/>
      <c r="L94" s="289"/>
      <c r="M94" s="289"/>
      <c r="N94" s="290" t="str">
        <f ca="1">IF(INDIRECT(ADDRESS(ROW(INDIRECT(CONCATENATE("E",$AA94 ),TRUE)),COLUMN(INDIRECT(CONCATENATE("E",$AA94 ),TRUE)),4,,"Рабочий лист"))&lt;&gt;"",INDIRECT(ADDRESS(ROW(INDIRECT(CONCATENATE("E",$AA94 ),TRUE)),COLUMN(INDIRECT(CONCATENATE("E",$AA94 ),TRUE)),4,,"Рабочий лист")),"")</f>
        <v/>
      </c>
      <c r="O94" s="290"/>
      <c r="P94" s="290"/>
      <c r="Q94" s="290"/>
      <c r="R94" s="144" t="str">
        <f ca="1">IF(INDIRECT(ADDRESS(ROW(INDIRECT(CONCATENATE("F",$AA94 ),TRUE)),COLUMN(INDIRECT(CONCATENATE("F",$AA94 ),TRUE)),4,,"Рабочий лист"))&lt;&gt;"",INDIRECT(ADDRESS(ROW(INDIRECT(CONCATENATE("F",$AA94 ),TRUE)),COLUMN(INDIRECT(CONCATENATE("F",$AA94 ),TRUE)),4,,"Рабочий лист")),"")</f>
        <v/>
      </c>
      <c r="S94" s="146" t="str">
        <f ca="1">IF(INDIRECT(ADDRESS(ROW(INDIRECT(CONCATENATE("G",$AA94 ),TRUE)),COLUMN(INDIRECT(CONCATENATE("G",$AA94 ),TRUE)),4,,"Рабочий лист"))&lt;&gt;"",INDIRECT(ADDRESS(ROW(INDIRECT(CONCATENATE("G",$AA94 ),TRUE)),COLUMN(INDIRECT(CONCATENATE("G",$AA94 ),TRUE)),4,,"Рабочий лист")),"")</f>
        <v/>
      </c>
      <c r="T94" s="290" t="str">
        <f ca="1">IF(INDIRECT(ADDRESS(ROW(INDIRECT(CONCATENATE("H",$AA94 ),TRUE)),COLUMN(INDIRECT(CONCATENATE("H",$AA94 ),TRUE)),4,,"Рабочий лист"))&lt;&gt;"",INDIRECT(ADDRESS(ROW(INDIRECT(CONCATENATE("H",$AA94 ),TRUE)),COLUMN(INDIRECT(CONCATENATE("H",$AA94 ),TRUE)),4,,"Рабочий лист")),"")</f>
        <v/>
      </c>
      <c r="U94" s="290"/>
      <c r="V94" s="289" t="str">
        <f ca="1">IF(INDIRECT(ADDRESS(ROW(INDIRECT(CONCATENATE("I",$AA94 ),TRUE)),COLUMN(INDIRECT(CONCATENATE("I",$AA94 ),TRUE)),4,,"Рабочий лист"))&lt;&gt;"",INDIRECT(ADDRESS(ROW(INDIRECT(CONCATENATE("I",$AA94 ),TRUE)),COLUMN(INDIRECT(CONCATENATE("I",$AA94 ),TRUE)),4,,"Рабочий лист")),"")</f>
        <v/>
      </c>
      <c r="W94" s="289"/>
      <c r="X94" s="289"/>
      <c r="Y94" s="289"/>
      <c r="Z94" s="305"/>
      <c r="AA94" s="2">
        <f>AA93+1</f>
        <v>67</v>
      </c>
    </row>
    <row r="95" spans="1:27" ht="5.65" customHeight="1" x14ac:dyDescent="0.2">
      <c r="A95" s="254"/>
      <c r="B95" s="255"/>
      <c r="C95" s="256"/>
      <c r="D95" s="256"/>
      <c r="E95" s="256"/>
      <c r="F95" s="256"/>
      <c r="G95" s="283"/>
      <c r="H95" s="283"/>
      <c r="I95" s="283"/>
      <c r="J95" s="284"/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305"/>
    </row>
    <row r="96" spans="1:27" ht="14.1" customHeight="1" x14ac:dyDescent="0.3">
      <c r="A96" s="254"/>
      <c r="B96" s="255"/>
      <c r="C96" s="256"/>
      <c r="D96" s="256"/>
      <c r="E96" s="256"/>
      <c r="F96" s="256"/>
      <c r="G96" s="283"/>
      <c r="H96" s="283"/>
      <c r="I96" s="283"/>
      <c r="J96" s="147"/>
      <c r="K96" s="147"/>
      <c r="L96" s="147"/>
      <c r="M96" s="285"/>
      <c r="N96" s="285"/>
      <c r="O96" s="148"/>
      <c r="P96" s="148"/>
      <c r="Q96" s="286" t="str">
        <f>$Q$41</f>
        <v>ГСВ.СО</v>
      </c>
      <c r="R96" s="286"/>
      <c r="S96" s="286"/>
      <c r="T96" s="286"/>
      <c r="U96" s="286"/>
      <c r="V96" s="286"/>
      <c r="W96" s="286"/>
      <c r="X96" s="286"/>
      <c r="Y96" s="288" t="s">
        <v>13</v>
      </c>
      <c r="Z96" s="305"/>
    </row>
    <row r="97" spans="1:27" ht="5.65" customHeight="1" x14ac:dyDescent="0.2">
      <c r="A97" s="254"/>
      <c r="B97" s="255"/>
      <c r="C97" s="256"/>
      <c r="D97" s="256"/>
      <c r="E97" s="256"/>
      <c r="F97" s="256"/>
      <c r="G97" s="283"/>
      <c r="H97" s="283"/>
      <c r="I97" s="283"/>
      <c r="J97" s="275"/>
      <c r="K97" s="275"/>
      <c r="L97" s="275"/>
      <c r="M97" s="275"/>
      <c r="N97" s="275"/>
      <c r="O97" s="275"/>
      <c r="P97" s="298"/>
      <c r="Q97" s="286"/>
      <c r="R97" s="286"/>
      <c r="S97" s="286"/>
      <c r="T97" s="286"/>
      <c r="U97" s="286"/>
      <c r="V97" s="286"/>
      <c r="W97" s="286"/>
      <c r="X97" s="286"/>
      <c r="Y97" s="288"/>
      <c r="Z97" s="305"/>
    </row>
    <row r="98" spans="1:27" ht="8.4499999999999993" customHeight="1" x14ac:dyDescent="0.2">
      <c r="A98" s="254"/>
      <c r="B98" s="255"/>
      <c r="C98" s="256"/>
      <c r="D98" s="256"/>
      <c r="E98" s="256"/>
      <c r="F98" s="256"/>
      <c r="G98" s="283"/>
      <c r="H98" s="283"/>
      <c r="I98" s="283"/>
      <c r="J98" s="275"/>
      <c r="K98" s="275"/>
      <c r="L98" s="275"/>
      <c r="M98" s="275"/>
      <c r="N98" s="275"/>
      <c r="O98" s="275"/>
      <c r="P98" s="298"/>
      <c r="Q98" s="287"/>
      <c r="R98" s="286"/>
      <c r="S98" s="286"/>
      <c r="T98" s="286"/>
      <c r="U98" s="286"/>
      <c r="V98" s="286"/>
      <c r="W98" s="286"/>
      <c r="X98" s="286"/>
      <c r="Y98" s="299">
        <f>W47+1</f>
        <v>2</v>
      </c>
      <c r="Z98" s="305"/>
    </row>
    <row r="99" spans="1:27" ht="14.1" customHeight="1" x14ac:dyDescent="0.2">
      <c r="A99" s="254"/>
      <c r="B99" s="255"/>
      <c r="C99" s="256"/>
      <c r="D99" s="256"/>
      <c r="E99" s="256"/>
      <c r="F99" s="256"/>
      <c r="G99" s="283"/>
      <c r="H99" s="283"/>
      <c r="I99" s="283"/>
      <c r="J99" s="133" t="s">
        <v>12</v>
      </c>
      <c r="K99" s="133" t="s">
        <v>25</v>
      </c>
      <c r="L99" s="133" t="s">
        <v>13</v>
      </c>
      <c r="M99" s="299" t="s">
        <v>14</v>
      </c>
      <c r="N99" s="299"/>
      <c r="O99" s="133" t="s">
        <v>15</v>
      </c>
      <c r="P99" s="133" t="s">
        <v>16</v>
      </c>
      <c r="Q99" s="286"/>
      <c r="R99" s="286"/>
      <c r="S99" s="286"/>
      <c r="T99" s="286"/>
      <c r="U99" s="286"/>
      <c r="V99" s="286"/>
      <c r="W99" s="286"/>
      <c r="X99" s="286"/>
      <c r="Y99" s="299"/>
      <c r="Z99" s="305"/>
    </row>
    <row r="100" spans="1:27" ht="19.5" customHeight="1" x14ac:dyDescent="0.2">
      <c r="A100" s="229"/>
      <c r="B100" s="230"/>
      <c r="C100" s="230"/>
      <c r="D100" s="230"/>
      <c r="E100" s="230"/>
      <c r="F100" s="230"/>
      <c r="G100" s="230"/>
      <c r="H100" s="230"/>
      <c r="I100" s="230"/>
      <c r="J100" s="230"/>
      <c r="K100" s="230"/>
      <c r="L100" s="230"/>
      <c r="M100" s="230"/>
      <c r="N100" s="230"/>
      <c r="O100" s="230"/>
      <c r="P100" s="230"/>
      <c r="Q100" s="230"/>
      <c r="R100" s="230"/>
      <c r="S100" s="230"/>
      <c r="T100" s="230"/>
      <c r="U100" s="231" t="s">
        <v>22</v>
      </c>
      <c r="V100" s="231"/>
      <c r="W100" s="231"/>
      <c r="X100" s="231"/>
      <c r="Y100" s="231"/>
      <c r="Z100" s="232"/>
    </row>
    <row r="101" spans="1:27" ht="15.75" customHeight="1" x14ac:dyDescent="0.2">
      <c r="A101" s="278"/>
      <c r="B101" s="279"/>
      <c r="C101" s="279"/>
      <c r="D101" s="279"/>
      <c r="E101" s="279"/>
      <c r="F101" s="279"/>
      <c r="G101" s="282"/>
      <c r="H101" s="282"/>
      <c r="I101" s="282"/>
      <c r="J101" s="282"/>
      <c r="K101" s="282"/>
      <c r="L101" s="282"/>
      <c r="M101" s="282"/>
      <c r="N101" s="282"/>
      <c r="O101" s="282"/>
      <c r="P101" s="282"/>
      <c r="Q101" s="282"/>
      <c r="R101" s="282"/>
      <c r="S101" s="282"/>
      <c r="T101" s="282"/>
      <c r="U101" s="282"/>
      <c r="V101" s="282"/>
      <c r="W101" s="282"/>
      <c r="X101" s="282"/>
      <c r="Y101" s="282"/>
      <c r="Z101" s="278"/>
    </row>
    <row r="102" spans="1:27" ht="19.899999999999999" customHeight="1" x14ac:dyDescent="0.2">
      <c r="A102" s="280"/>
      <c r="B102" s="281"/>
      <c r="C102" s="281"/>
      <c r="D102" s="281"/>
      <c r="E102" s="281"/>
      <c r="F102" s="281"/>
      <c r="G102" s="248"/>
      <c r="H102" s="248"/>
      <c r="I102" s="248"/>
      <c r="J102" s="248"/>
      <c r="K102" s="248"/>
      <c r="L102" s="248"/>
      <c r="M102" s="248"/>
      <c r="N102" s="248"/>
      <c r="O102" s="248"/>
      <c r="P102" s="248"/>
      <c r="Q102" s="248"/>
      <c r="R102" s="248"/>
      <c r="S102" s="248"/>
      <c r="T102" s="248"/>
      <c r="U102" s="248"/>
      <c r="V102" s="248"/>
      <c r="W102" s="248"/>
      <c r="X102" s="248"/>
      <c r="Y102" s="111" t="str">
        <f>IF(Y54&lt;&gt;"",Y54+1,"")</f>
        <v/>
      </c>
      <c r="Z102" s="278"/>
    </row>
    <row r="103" spans="1:27" ht="28.35" customHeight="1" x14ac:dyDescent="0.2">
      <c r="A103" s="280"/>
      <c r="B103" s="281"/>
      <c r="C103" s="281"/>
      <c r="D103" s="281"/>
      <c r="E103" s="281"/>
      <c r="F103" s="281"/>
      <c r="G103" s="111">
        <v>1</v>
      </c>
      <c r="H103" s="111">
        <v>2</v>
      </c>
      <c r="I103" s="111">
        <v>3</v>
      </c>
      <c r="J103" s="261">
        <v>4</v>
      </c>
      <c r="K103" s="261"/>
      <c r="L103" s="261"/>
      <c r="M103" s="261"/>
      <c r="N103" s="261">
        <v>5</v>
      </c>
      <c r="O103" s="261"/>
      <c r="P103" s="261"/>
      <c r="Q103" s="261"/>
      <c r="R103" s="111">
        <v>6</v>
      </c>
      <c r="S103" s="112">
        <v>7</v>
      </c>
      <c r="T103" s="261">
        <v>8</v>
      </c>
      <c r="U103" s="261"/>
      <c r="V103" s="261">
        <v>9</v>
      </c>
      <c r="W103" s="261"/>
      <c r="X103" s="261"/>
      <c r="Y103" s="261"/>
      <c r="Z103" s="278"/>
    </row>
    <row r="104" spans="1:27" ht="22.7" customHeight="1" x14ac:dyDescent="0.2">
      <c r="A104" s="280"/>
      <c r="B104" s="281"/>
      <c r="C104" s="281"/>
      <c r="D104" s="281"/>
      <c r="E104" s="281"/>
      <c r="F104" s="281"/>
      <c r="G104" s="113" t="str">
        <f t="shared" ref="G104:G132" ca="1" si="20">IF(INDIRECT(ADDRESS(ROW(INDIRECT(CONCATENATE("A",$AA104 ),TRUE)),COLUMN(INDIRECT(CONCATENATE("A",$AA104 ),TRUE)),4,,"Рабочий лист"))&lt;&gt;"",INDIRECT(ADDRESS(ROW(INDIRECT(CONCATENATE("A",$AA104 ),TRUE)),COLUMN(INDIRECT(CONCATENATE("A",$AA104 ),TRUE)),4,,"Рабочий лист")),"")</f>
        <v/>
      </c>
      <c r="H104" s="118" t="str">
        <f t="shared" ref="H104:H132" ca="1" si="21">IF(INDIRECT(ADDRESS(ROW(INDIRECT(CONCATENATE("B",$AA104 ),TRUE)),COLUMN(INDIRECT(CONCATENATE("B",$AA104 ),TRUE)),4,,"Рабочий лист"))&lt;&gt;"",INDIRECT(ADDRESS(ROW(INDIRECT(CONCATENATE("B",$AA104 ),TRUE)),COLUMN(INDIRECT(CONCATENATE("B",$AA104 ),TRUE)),4,,"Рабочий лист")),"")</f>
        <v/>
      </c>
      <c r="I104" s="113" t="str">
        <f t="shared" ref="I104:I132" ca="1" si="22">IF(INDIRECT(ADDRESS(ROW(INDIRECT(CONCATENATE("C",$AA104 ),TRUE)),COLUMN(INDIRECT(CONCATENATE("C",$AA104 ),TRUE)),4,,"Рабочий лист"))&lt;&gt;"",INDIRECT(ADDRESS(ROW(INDIRECT(CONCATENATE("C",$AA104 ),TRUE)),COLUMN(INDIRECT(CONCATENATE("C",$AA104 ),TRUE)),4,,"Рабочий лист")),"")</f>
        <v/>
      </c>
      <c r="J104" s="276" t="str">
        <f t="shared" ref="J104:J132" ca="1" si="23">IF(INDIRECT(ADDRESS(ROW(INDIRECT(CONCATENATE("D",$AA104 ),TRUE)),COLUMN(INDIRECT(CONCATENATE("D",$AA104 ),TRUE)),4,,"Рабочий лист"))&lt;&gt;"",INDIRECT(ADDRESS(ROW(INDIRECT(CONCATENATE("D",$AA104 ),TRUE)),COLUMN(INDIRECT(CONCATENATE("D",$AA104 ),TRUE)),4,,"Рабочий лист")),"")</f>
        <v/>
      </c>
      <c r="K104" s="276"/>
      <c r="L104" s="276"/>
      <c r="M104" s="276"/>
      <c r="N104" s="277" t="str">
        <f t="shared" ref="N104:N132" ca="1" si="24">IF(INDIRECT(ADDRESS(ROW(INDIRECT(CONCATENATE("E",$AA104 ),TRUE)),COLUMN(INDIRECT(CONCATENATE("E",$AA104 ),TRUE)),4,,"Рабочий лист"))&lt;&gt;"",INDIRECT(ADDRESS(ROW(INDIRECT(CONCATENATE("E",$AA104 ),TRUE)),COLUMN(INDIRECT(CONCATENATE("E",$AA104 ),TRUE)),4,,"Рабочий лист")),"")</f>
        <v/>
      </c>
      <c r="O104" s="277"/>
      <c r="P104" s="277"/>
      <c r="Q104" s="277"/>
      <c r="R104" s="113" t="str">
        <f t="shared" ref="R104:R132" ca="1" si="25">IF(INDIRECT(ADDRESS(ROW(INDIRECT(CONCATENATE("F",$AA104 ),TRUE)),COLUMN(INDIRECT(CONCATENATE("F",$AA104 ),TRUE)),4,,"Рабочий лист"))&lt;&gt;"",INDIRECT(ADDRESS(ROW(INDIRECT(CONCATENATE("F",$AA104 ),TRUE)),COLUMN(INDIRECT(CONCATENATE("F",$AA104 ),TRUE)),4,,"Рабочий лист")),"")</f>
        <v/>
      </c>
      <c r="S104" s="115" t="str">
        <f t="shared" ref="S104:S132" ca="1" si="26">IF(INDIRECT(ADDRESS(ROW(INDIRECT(CONCATENATE("G",$AA104 ),TRUE)),COLUMN(INDIRECT(CONCATENATE("G",$AA104 ),TRUE)),4,,"Рабочий лист"))&lt;&gt;"",INDIRECT(ADDRESS(ROW(INDIRECT(CONCATENATE("G",$AA104 ),TRUE)),COLUMN(INDIRECT(CONCATENATE("G",$AA104 ),TRUE)),4,,"Рабочий лист")),"")</f>
        <v/>
      </c>
      <c r="T104" s="277" t="str">
        <f t="shared" ref="T104:T132" ca="1" si="27">IF(INDIRECT(ADDRESS(ROW(INDIRECT(CONCATENATE("H",$AA104 ),TRUE)),COLUMN(INDIRECT(CONCATENATE("H",$AA104 ),TRUE)),4,,"Рабочий лист"))&lt;&gt;"",INDIRECT(ADDRESS(ROW(INDIRECT(CONCATENATE("H",$AA104 ),TRUE)),COLUMN(INDIRECT(CONCATENATE("H",$AA104 ),TRUE)),4,,"Рабочий лист")),"")</f>
        <v/>
      </c>
      <c r="U104" s="277"/>
      <c r="V104" s="276" t="str">
        <f t="shared" ref="V104:V131" ca="1" si="28">IF(INDIRECT(ADDRESS(ROW(INDIRECT(CONCATENATE("I",$AA104 ),TRUE)),COLUMN(INDIRECT(CONCATENATE("I",$AA104 ),TRUE)),4,,"Рабочий лист"))&lt;&gt;"",INDIRECT(ADDRESS(ROW(INDIRECT(CONCATENATE("I",$AA104 ),TRUE)),COLUMN(INDIRECT(CONCATENATE("I",$AA104 ),TRUE)),4,,"Рабочий лист")),"")</f>
        <v/>
      </c>
      <c r="W104" s="276"/>
      <c r="X104" s="276"/>
      <c r="Y104" s="276"/>
      <c r="Z104" s="278"/>
      <c r="AA104" s="2">
        <f>AA94+1</f>
        <v>68</v>
      </c>
    </row>
    <row r="105" spans="1:27" ht="22.7" customHeight="1" x14ac:dyDescent="0.2">
      <c r="A105" s="280"/>
      <c r="B105" s="281"/>
      <c r="C105" s="281"/>
      <c r="D105" s="281"/>
      <c r="E105" s="281"/>
      <c r="F105" s="281"/>
      <c r="G105" s="116" t="str">
        <f t="shared" ca="1" si="20"/>
        <v/>
      </c>
      <c r="H105" s="114" t="str">
        <f t="shared" ca="1" si="21"/>
        <v/>
      </c>
      <c r="I105" s="116" t="str">
        <f t="shared" ca="1" si="22"/>
        <v/>
      </c>
      <c r="J105" s="251" t="str">
        <f t="shared" ca="1" si="23"/>
        <v/>
      </c>
      <c r="K105" s="251"/>
      <c r="L105" s="251"/>
      <c r="M105" s="251"/>
      <c r="N105" s="252" t="str">
        <f t="shared" ca="1" si="24"/>
        <v/>
      </c>
      <c r="O105" s="252"/>
      <c r="P105" s="252"/>
      <c r="Q105" s="252"/>
      <c r="R105" s="116" t="str">
        <f t="shared" ca="1" si="25"/>
        <v/>
      </c>
      <c r="S105" s="117" t="str">
        <f t="shared" ca="1" si="26"/>
        <v/>
      </c>
      <c r="T105" s="252" t="str">
        <f t="shared" ca="1" si="27"/>
        <v/>
      </c>
      <c r="U105" s="252"/>
      <c r="V105" s="251" t="str">
        <f t="shared" ca="1" si="28"/>
        <v/>
      </c>
      <c r="W105" s="251"/>
      <c r="X105" s="251"/>
      <c r="Y105" s="251"/>
      <c r="Z105" s="278"/>
      <c r="AA105" s="2">
        <f t="shared" ref="AA105:AA132" si="29">AA104+1</f>
        <v>69</v>
      </c>
    </row>
    <row r="106" spans="1:27" ht="22.7" customHeight="1" x14ac:dyDescent="0.2">
      <c r="A106" s="280"/>
      <c r="B106" s="281"/>
      <c r="C106" s="281"/>
      <c r="D106" s="281"/>
      <c r="E106" s="281"/>
      <c r="F106" s="281"/>
      <c r="G106" s="116" t="str">
        <f t="shared" ca="1" si="20"/>
        <v/>
      </c>
      <c r="H106" s="114" t="str">
        <f t="shared" ca="1" si="21"/>
        <v/>
      </c>
      <c r="I106" s="116" t="str">
        <f t="shared" ca="1" si="22"/>
        <v/>
      </c>
      <c r="J106" s="251" t="str">
        <f t="shared" ca="1" si="23"/>
        <v/>
      </c>
      <c r="K106" s="251"/>
      <c r="L106" s="251"/>
      <c r="M106" s="251"/>
      <c r="N106" s="252" t="str">
        <f t="shared" ca="1" si="24"/>
        <v/>
      </c>
      <c r="O106" s="252"/>
      <c r="P106" s="252"/>
      <c r="Q106" s="252"/>
      <c r="R106" s="116" t="str">
        <f t="shared" ca="1" si="25"/>
        <v/>
      </c>
      <c r="S106" s="117" t="str">
        <f t="shared" ca="1" si="26"/>
        <v/>
      </c>
      <c r="T106" s="252" t="str">
        <f t="shared" ca="1" si="27"/>
        <v/>
      </c>
      <c r="U106" s="252"/>
      <c r="V106" s="251" t="str">
        <f t="shared" ca="1" si="28"/>
        <v/>
      </c>
      <c r="W106" s="251"/>
      <c r="X106" s="251"/>
      <c r="Y106" s="251"/>
      <c r="Z106" s="278"/>
      <c r="AA106" s="2">
        <f t="shared" si="29"/>
        <v>70</v>
      </c>
    </row>
    <row r="107" spans="1:27" ht="22.7" customHeight="1" x14ac:dyDescent="0.2">
      <c r="A107" s="280"/>
      <c r="B107" s="281"/>
      <c r="C107" s="281"/>
      <c r="D107" s="281"/>
      <c r="E107" s="281"/>
      <c r="F107" s="281"/>
      <c r="G107" s="116" t="str">
        <f t="shared" ca="1" si="20"/>
        <v/>
      </c>
      <c r="H107" s="114" t="str">
        <f t="shared" ca="1" si="21"/>
        <v/>
      </c>
      <c r="I107" s="116" t="str">
        <f t="shared" ca="1" si="22"/>
        <v/>
      </c>
      <c r="J107" s="251" t="str">
        <f t="shared" ca="1" si="23"/>
        <v/>
      </c>
      <c r="K107" s="251"/>
      <c r="L107" s="251"/>
      <c r="M107" s="251"/>
      <c r="N107" s="252" t="str">
        <f t="shared" ca="1" si="24"/>
        <v/>
      </c>
      <c r="O107" s="252"/>
      <c r="P107" s="252"/>
      <c r="Q107" s="252"/>
      <c r="R107" s="116" t="str">
        <f t="shared" ca="1" si="25"/>
        <v/>
      </c>
      <c r="S107" s="117" t="str">
        <f t="shared" ca="1" si="26"/>
        <v/>
      </c>
      <c r="T107" s="252"/>
      <c r="U107" s="252"/>
      <c r="V107" s="251" t="str">
        <f t="shared" ca="1" si="28"/>
        <v/>
      </c>
      <c r="W107" s="251"/>
      <c r="X107" s="251"/>
      <c r="Y107" s="251"/>
      <c r="Z107" s="278"/>
      <c r="AA107" s="2">
        <f t="shared" si="29"/>
        <v>71</v>
      </c>
    </row>
    <row r="108" spans="1:27" ht="22.7" customHeight="1" x14ac:dyDescent="0.2">
      <c r="A108" s="280"/>
      <c r="B108" s="281"/>
      <c r="C108" s="281"/>
      <c r="D108" s="281"/>
      <c r="E108" s="281"/>
      <c r="F108" s="281"/>
      <c r="G108" s="116" t="str">
        <f t="shared" ca="1" si="20"/>
        <v/>
      </c>
      <c r="H108" s="114" t="str">
        <f t="shared" ca="1" si="21"/>
        <v/>
      </c>
      <c r="I108" s="116" t="str">
        <f t="shared" ca="1" si="22"/>
        <v/>
      </c>
      <c r="J108" s="251" t="str">
        <f t="shared" ca="1" si="23"/>
        <v/>
      </c>
      <c r="K108" s="251"/>
      <c r="L108" s="251"/>
      <c r="M108" s="251"/>
      <c r="N108" s="252" t="str">
        <f t="shared" ca="1" si="24"/>
        <v/>
      </c>
      <c r="O108" s="252"/>
      <c r="P108" s="252"/>
      <c r="Q108" s="252"/>
      <c r="R108" s="116" t="str">
        <f t="shared" ca="1" si="25"/>
        <v/>
      </c>
      <c r="S108" s="117" t="str">
        <f t="shared" ca="1" si="26"/>
        <v/>
      </c>
      <c r="T108" s="252" t="str">
        <f t="shared" ca="1" si="27"/>
        <v/>
      </c>
      <c r="U108" s="252"/>
      <c r="V108" s="251" t="str">
        <f t="shared" ca="1" si="28"/>
        <v/>
      </c>
      <c r="W108" s="251"/>
      <c r="X108" s="251"/>
      <c r="Y108" s="251"/>
      <c r="Z108" s="278"/>
      <c r="AA108" s="2">
        <f t="shared" si="29"/>
        <v>72</v>
      </c>
    </row>
    <row r="109" spans="1:27" ht="22.7" customHeight="1" x14ac:dyDescent="0.2">
      <c r="A109" s="280"/>
      <c r="B109" s="281"/>
      <c r="C109" s="281"/>
      <c r="D109" s="281"/>
      <c r="E109" s="281"/>
      <c r="F109" s="281"/>
      <c r="G109" s="116" t="str">
        <f t="shared" ca="1" si="20"/>
        <v/>
      </c>
      <c r="H109" s="114" t="str">
        <f t="shared" ca="1" si="21"/>
        <v/>
      </c>
      <c r="I109" s="116" t="str">
        <f t="shared" ca="1" si="22"/>
        <v/>
      </c>
      <c r="J109" s="251" t="str">
        <f t="shared" ca="1" si="23"/>
        <v/>
      </c>
      <c r="K109" s="251"/>
      <c r="L109" s="251"/>
      <c r="M109" s="251"/>
      <c r="N109" s="252" t="str">
        <f t="shared" ca="1" si="24"/>
        <v/>
      </c>
      <c r="O109" s="252"/>
      <c r="P109" s="252"/>
      <c r="Q109" s="252"/>
      <c r="R109" s="116" t="str">
        <f t="shared" ca="1" si="25"/>
        <v/>
      </c>
      <c r="S109" s="117" t="str">
        <f t="shared" ca="1" si="26"/>
        <v/>
      </c>
      <c r="T109" s="252" t="str">
        <f t="shared" ca="1" si="27"/>
        <v/>
      </c>
      <c r="U109" s="252"/>
      <c r="V109" s="251" t="str">
        <f t="shared" ca="1" si="28"/>
        <v/>
      </c>
      <c r="W109" s="251"/>
      <c r="X109" s="251"/>
      <c r="Y109" s="251"/>
      <c r="Z109" s="278"/>
      <c r="AA109" s="2">
        <f t="shared" si="29"/>
        <v>73</v>
      </c>
    </row>
    <row r="110" spans="1:27" ht="22.7" customHeight="1" x14ac:dyDescent="0.2">
      <c r="A110" s="280"/>
      <c r="B110" s="281"/>
      <c r="C110" s="281"/>
      <c r="D110" s="281"/>
      <c r="E110" s="281"/>
      <c r="F110" s="281"/>
      <c r="G110" s="116" t="str">
        <f t="shared" ca="1" si="20"/>
        <v/>
      </c>
      <c r="H110" s="114" t="str">
        <f t="shared" ca="1" si="21"/>
        <v/>
      </c>
      <c r="I110" s="116" t="str">
        <f t="shared" ca="1" si="22"/>
        <v/>
      </c>
      <c r="J110" s="251" t="str">
        <f t="shared" ca="1" si="23"/>
        <v/>
      </c>
      <c r="K110" s="251"/>
      <c r="L110" s="251"/>
      <c r="M110" s="251"/>
      <c r="N110" s="252" t="str">
        <f t="shared" ca="1" si="24"/>
        <v/>
      </c>
      <c r="O110" s="252"/>
      <c r="P110" s="252"/>
      <c r="Q110" s="252"/>
      <c r="R110" s="116" t="str">
        <f t="shared" ca="1" si="25"/>
        <v/>
      </c>
      <c r="S110" s="117" t="str">
        <f t="shared" ca="1" si="26"/>
        <v/>
      </c>
      <c r="T110" s="252" t="str">
        <f t="shared" ca="1" si="27"/>
        <v/>
      </c>
      <c r="U110" s="252"/>
      <c r="V110" s="251" t="str">
        <f t="shared" ca="1" si="28"/>
        <v/>
      </c>
      <c r="W110" s="251"/>
      <c r="X110" s="251"/>
      <c r="Y110" s="251"/>
      <c r="Z110" s="278"/>
      <c r="AA110" s="2">
        <f t="shared" si="29"/>
        <v>74</v>
      </c>
    </row>
    <row r="111" spans="1:27" ht="22.7" customHeight="1" x14ac:dyDescent="0.2">
      <c r="A111" s="280"/>
      <c r="B111" s="281"/>
      <c r="C111" s="281"/>
      <c r="D111" s="281"/>
      <c r="E111" s="281"/>
      <c r="F111" s="281"/>
      <c r="G111" s="116" t="str">
        <f t="shared" ca="1" si="20"/>
        <v/>
      </c>
      <c r="H111" s="114" t="str">
        <f t="shared" ca="1" si="21"/>
        <v/>
      </c>
      <c r="I111" s="116" t="str">
        <f t="shared" ca="1" si="22"/>
        <v/>
      </c>
      <c r="J111" s="251" t="str">
        <f t="shared" ca="1" si="23"/>
        <v/>
      </c>
      <c r="K111" s="251"/>
      <c r="L111" s="251"/>
      <c r="M111" s="251"/>
      <c r="N111" s="252" t="str">
        <f t="shared" ca="1" si="24"/>
        <v/>
      </c>
      <c r="O111" s="252"/>
      <c r="P111" s="252"/>
      <c r="Q111" s="252"/>
      <c r="R111" s="116" t="str">
        <f t="shared" ca="1" si="25"/>
        <v/>
      </c>
      <c r="S111" s="117" t="str">
        <f t="shared" ca="1" si="26"/>
        <v/>
      </c>
      <c r="T111" s="252" t="str">
        <f t="shared" ca="1" si="27"/>
        <v/>
      </c>
      <c r="U111" s="252"/>
      <c r="V111" s="251" t="str">
        <f t="shared" ca="1" si="28"/>
        <v/>
      </c>
      <c r="W111" s="251"/>
      <c r="X111" s="251"/>
      <c r="Y111" s="251"/>
      <c r="Z111" s="278"/>
      <c r="AA111" s="2">
        <f t="shared" si="29"/>
        <v>75</v>
      </c>
    </row>
    <row r="112" spans="1:27" ht="22.7" customHeight="1" x14ac:dyDescent="0.2">
      <c r="A112" s="280"/>
      <c r="B112" s="281"/>
      <c r="C112" s="281"/>
      <c r="D112" s="281"/>
      <c r="E112" s="281"/>
      <c r="F112" s="281"/>
      <c r="G112" s="116" t="str">
        <f t="shared" ca="1" si="20"/>
        <v/>
      </c>
      <c r="H112" s="114" t="str">
        <f t="shared" ca="1" si="21"/>
        <v/>
      </c>
      <c r="I112" s="116" t="str">
        <f t="shared" ca="1" si="22"/>
        <v/>
      </c>
      <c r="J112" s="251" t="str">
        <f t="shared" ca="1" si="23"/>
        <v/>
      </c>
      <c r="K112" s="251"/>
      <c r="L112" s="251"/>
      <c r="M112" s="251"/>
      <c r="N112" s="252" t="str">
        <f t="shared" ca="1" si="24"/>
        <v/>
      </c>
      <c r="O112" s="252"/>
      <c r="P112" s="252"/>
      <c r="Q112" s="252"/>
      <c r="R112" s="116" t="str">
        <f t="shared" ca="1" si="25"/>
        <v/>
      </c>
      <c r="S112" s="117" t="str">
        <f t="shared" ca="1" si="26"/>
        <v/>
      </c>
      <c r="T112" s="252" t="str">
        <f t="shared" ca="1" si="27"/>
        <v/>
      </c>
      <c r="U112" s="252"/>
      <c r="V112" s="251" t="str">
        <f t="shared" ca="1" si="28"/>
        <v/>
      </c>
      <c r="W112" s="251"/>
      <c r="X112" s="251"/>
      <c r="Y112" s="251"/>
      <c r="Z112" s="278"/>
      <c r="AA112" s="2">
        <f t="shared" si="29"/>
        <v>76</v>
      </c>
    </row>
    <row r="113" spans="1:27" ht="22.7" customHeight="1" x14ac:dyDescent="0.2">
      <c r="A113" s="280"/>
      <c r="B113" s="281"/>
      <c r="C113" s="281"/>
      <c r="D113" s="281"/>
      <c r="E113" s="281"/>
      <c r="F113" s="281"/>
      <c r="G113" s="116" t="str">
        <f t="shared" ca="1" si="20"/>
        <v/>
      </c>
      <c r="H113" s="114" t="str">
        <f t="shared" ca="1" si="21"/>
        <v/>
      </c>
      <c r="I113" s="116" t="str">
        <f t="shared" ca="1" si="22"/>
        <v/>
      </c>
      <c r="J113" s="251" t="str">
        <f t="shared" ca="1" si="23"/>
        <v/>
      </c>
      <c r="K113" s="251"/>
      <c r="L113" s="251"/>
      <c r="M113" s="251"/>
      <c r="N113" s="252" t="str">
        <f t="shared" ca="1" si="24"/>
        <v/>
      </c>
      <c r="O113" s="252"/>
      <c r="P113" s="252"/>
      <c r="Q113" s="252"/>
      <c r="R113" s="116" t="str">
        <f t="shared" ca="1" si="25"/>
        <v/>
      </c>
      <c r="S113" s="117" t="str">
        <f t="shared" ca="1" si="26"/>
        <v/>
      </c>
      <c r="T113" s="252" t="str">
        <f t="shared" ca="1" si="27"/>
        <v/>
      </c>
      <c r="U113" s="252"/>
      <c r="V113" s="251" t="str">
        <f t="shared" ca="1" si="28"/>
        <v/>
      </c>
      <c r="W113" s="251"/>
      <c r="X113" s="251"/>
      <c r="Y113" s="251"/>
      <c r="Z113" s="278"/>
      <c r="AA113" s="2">
        <f t="shared" si="29"/>
        <v>77</v>
      </c>
    </row>
    <row r="114" spans="1:27" ht="22.7" customHeight="1" x14ac:dyDescent="0.2">
      <c r="A114" s="280"/>
      <c r="B114" s="281"/>
      <c r="C114" s="281"/>
      <c r="D114" s="281"/>
      <c r="E114" s="281"/>
      <c r="F114" s="281"/>
      <c r="G114" s="116" t="str">
        <f t="shared" ca="1" si="20"/>
        <v/>
      </c>
      <c r="H114" s="114" t="str">
        <f t="shared" ca="1" si="21"/>
        <v/>
      </c>
      <c r="I114" s="116" t="str">
        <f t="shared" ca="1" si="22"/>
        <v/>
      </c>
      <c r="J114" s="251" t="str">
        <f t="shared" ca="1" si="23"/>
        <v/>
      </c>
      <c r="K114" s="251"/>
      <c r="L114" s="251"/>
      <c r="M114" s="251"/>
      <c r="N114" s="252" t="str">
        <f t="shared" ca="1" si="24"/>
        <v/>
      </c>
      <c r="O114" s="252"/>
      <c r="P114" s="252"/>
      <c r="Q114" s="252"/>
      <c r="R114" s="116" t="str">
        <f t="shared" ca="1" si="25"/>
        <v/>
      </c>
      <c r="S114" s="117" t="str">
        <f t="shared" ca="1" si="26"/>
        <v/>
      </c>
      <c r="T114" s="252" t="str">
        <f t="shared" ca="1" si="27"/>
        <v/>
      </c>
      <c r="U114" s="252"/>
      <c r="V114" s="251" t="str">
        <f t="shared" ca="1" si="28"/>
        <v/>
      </c>
      <c r="W114" s="251"/>
      <c r="X114" s="251"/>
      <c r="Y114" s="251"/>
      <c r="Z114" s="278"/>
      <c r="AA114" s="2">
        <f t="shared" si="29"/>
        <v>78</v>
      </c>
    </row>
    <row r="115" spans="1:27" ht="22.7" customHeight="1" x14ac:dyDescent="0.2">
      <c r="A115" s="280"/>
      <c r="B115" s="281"/>
      <c r="C115" s="281"/>
      <c r="D115" s="281"/>
      <c r="E115" s="281"/>
      <c r="F115" s="281"/>
      <c r="G115" s="116" t="str">
        <f t="shared" ca="1" si="20"/>
        <v/>
      </c>
      <c r="H115" s="114" t="str">
        <f t="shared" ca="1" si="21"/>
        <v/>
      </c>
      <c r="I115" s="116" t="str">
        <f t="shared" ca="1" si="22"/>
        <v/>
      </c>
      <c r="J115" s="251" t="str">
        <f t="shared" ca="1" si="23"/>
        <v/>
      </c>
      <c r="K115" s="251"/>
      <c r="L115" s="251"/>
      <c r="M115" s="251"/>
      <c r="N115" s="252" t="str">
        <f t="shared" ca="1" si="24"/>
        <v/>
      </c>
      <c r="O115" s="252"/>
      <c r="P115" s="252"/>
      <c r="Q115" s="252"/>
      <c r="R115" s="116" t="str">
        <f t="shared" ca="1" si="25"/>
        <v/>
      </c>
      <c r="S115" s="117" t="str">
        <f t="shared" ca="1" si="26"/>
        <v/>
      </c>
      <c r="T115" s="252" t="str">
        <f t="shared" ca="1" si="27"/>
        <v/>
      </c>
      <c r="U115" s="252"/>
      <c r="V115" s="251" t="str">
        <f t="shared" ca="1" si="28"/>
        <v/>
      </c>
      <c r="W115" s="251"/>
      <c r="X115" s="251"/>
      <c r="Y115" s="251"/>
      <c r="Z115" s="278"/>
      <c r="AA115" s="2">
        <f t="shared" si="29"/>
        <v>79</v>
      </c>
    </row>
    <row r="116" spans="1:27" ht="22.7" customHeight="1" x14ac:dyDescent="0.2">
      <c r="A116" s="280"/>
      <c r="B116" s="281"/>
      <c r="C116" s="281"/>
      <c r="D116" s="281"/>
      <c r="E116" s="281"/>
      <c r="F116" s="281"/>
      <c r="G116" s="116" t="str">
        <f t="shared" ca="1" si="20"/>
        <v/>
      </c>
      <c r="H116" s="114" t="str">
        <f t="shared" ca="1" si="21"/>
        <v/>
      </c>
      <c r="I116" s="116" t="str">
        <f t="shared" ca="1" si="22"/>
        <v/>
      </c>
      <c r="J116" s="251" t="str">
        <f t="shared" ca="1" si="23"/>
        <v/>
      </c>
      <c r="K116" s="251"/>
      <c r="L116" s="251"/>
      <c r="M116" s="251"/>
      <c r="N116" s="252" t="str">
        <f t="shared" ca="1" si="24"/>
        <v/>
      </c>
      <c r="O116" s="252"/>
      <c r="P116" s="252"/>
      <c r="Q116" s="252"/>
      <c r="R116" s="116" t="str">
        <f t="shared" ca="1" si="25"/>
        <v/>
      </c>
      <c r="S116" s="117" t="str">
        <f t="shared" ca="1" si="26"/>
        <v/>
      </c>
      <c r="T116" s="252" t="str">
        <f t="shared" ca="1" si="27"/>
        <v/>
      </c>
      <c r="U116" s="252"/>
      <c r="V116" s="251" t="str">
        <f t="shared" ca="1" si="28"/>
        <v/>
      </c>
      <c r="W116" s="251"/>
      <c r="X116" s="251"/>
      <c r="Y116" s="251"/>
      <c r="Z116" s="278"/>
      <c r="AA116" s="2">
        <f t="shared" si="29"/>
        <v>80</v>
      </c>
    </row>
    <row r="117" spans="1:27" ht="22.7" customHeight="1" x14ac:dyDescent="0.2">
      <c r="A117" s="280"/>
      <c r="B117" s="281"/>
      <c r="C117" s="281"/>
      <c r="D117" s="281"/>
      <c r="E117" s="281"/>
      <c r="F117" s="281"/>
      <c r="G117" s="116" t="str">
        <f t="shared" ca="1" si="20"/>
        <v/>
      </c>
      <c r="H117" s="114" t="str">
        <f t="shared" ca="1" si="21"/>
        <v/>
      </c>
      <c r="I117" s="116" t="str">
        <f t="shared" ca="1" si="22"/>
        <v/>
      </c>
      <c r="J117" s="251" t="str">
        <f t="shared" ca="1" si="23"/>
        <v/>
      </c>
      <c r="K117" s="251"/>
      <c r="L117" s="251"/>
      <c r="M117" s="251"/>
      <c r="N117" s="252" t="str">
        <f t="shared" ca="1" si="24"/>
        <v/>
      </c>
      <c r="O117" s="252"/>
      <c r="P117" s="252"/>
      <c r="Q117" s="252"/>
      <c r="R117" s="116" t="str">
        <f t="shared" ca="1" si="25"/>
        <v/>
      </c>
      <c r="S117" s="117" t="str">
        <f t="shared" ca="1" si="26"/>
        <v/>
      </c>
      <c r="T117" s="252" t="str">
        <f t="shared" ca="1" si="27"/>
        <v/>
      </c>
      <c r="U117" s="252"/>
      <c r="V117" s="251" t="str">
        <f t="shared" ca="1" si="28"/>
        <v/>
      </c>
      <c r="W117" s="251"/>
      <c r="X117" s="251"/>
      <c r="Y117" s="251"/>
      <c r="Z117" s="278"/>
      <c r="AA117" s="2">
        <f t="shared" si="29"/>
        <v>81</v>
      </c>
    </row>
    <row r="118" spans="1:27" ht="22.7" customHeight="1" x14ac:dyDescent="0.2">
      <c r="A118" s="280"/>
      <c r="B118" s="281"/>
      <c r="C118" s="281"/>
      <c r="D118" s="281"/>
      <c r="E118" s="281"/>
      <c r="F118" s="281"/>
      <c r="G118" s="116" t="str">
        <f t="shared" ca="1" si="20"/>
        <v/>
      </c>
      <c r="H118" s="114" t="str">
        <f t="shared" ca="1" si="21"/>
        <v/>
      </c>
      <c r="I118" s="116" t="str">
        <f t="shared" ca="1" si="22"/>
        <v/>
      </c>
      <c r="J118" s="251" t="str">
        <f t="shared" ca="1" si="23"/>
        <v/>
      </c>
      <c r="K118" s="251"/>
      <c r="L118" s="251"/>
      <c r="M118" s="251"/>
      <c r="N118" s="252" t="str">
        <f t="shared" ca="1" si="24"/>
        <v/>
      </c>
      <c r="O118" s="252"/>
      <c r="P118" s="252"/>
      <c r="Q118" s="252"/>
      <c r="R118" s="116" t="str">
        <f t="shared" ca="1" si="25"/>
        <v/>
      </c>
      <c r="S118" s="117" t="str">
        <f t="shared" ca="1" si="26"/>
        <v/>
      </c>
      <c r="T118" s="252" t="str">
        <f t="shared" ca="1" si="27"/>
        <v/>
      </c>
      <c r="U118" s="252"/>
      <c r="V118" s="251" t="str">
        <f t="shared" ca="1" si="28"/>
        <v/>
      </c>
      <c r="W118" s="251"/>
      <c r="X118" s="251"/>
      <c r="Y118" s="251"/>
      <c r="Z118" s="278"/>
      <c r="AA118" s="2">
        <f t="shared" si="29"/>
        <v>82</v>
      </c>
    </row>
    <row r="119" spans="1:27" ht="22.7" customHeight="1" x14ac:dyDescent="0.2">
      <c r="A119" s="280"/>
      <c r="B119" s="281"/>
      <c r="C119" s="281"/>
      <c r="D119" s="281"/>
      <c r="E119" s="281"/>
      <c r="F119" s="281"/>
      <c r="G119" s="116" t="str">
        <f t="shared" ca="1" si="20"/>
        <v/>
      </c>
      <c r="H119" s="114" t="str">
        <f t="shared" ca="1" si="21"/>
        <v/>
      </c>
      <c r="I119" s="116" t="str">
        <f t="shared" ca="1" si="22"/>
        <v/>
      </c>
      <c r="J119" s="251" t="str">
        <f t="shared" ca="1" si="23"/>
        <v/>
      </c>
      <c r="K119" s="251"/>
      <c r="L119" s="251"/>
      <c r="M119" s="251"/>
      <c r="N119" s="252" t="str">
        <f t="shared" ca="1" si="24"/>
        <v/>
      </c>
      <c r="O119" s="252"/>
      <c r="P119" s="252"/>
      <c r="Q119" s="252"/>
      <c r="R119" s="116" t="str">
        <f t="shared" ca="1" si="25"/>
        <v/>
      </c>
      <c r="S119" s="117" t="str">
        <f t="shared" ca="1" si="26"/>
        <v/>
      </c>
      <c r="T119" s="252" t="str">
        <f t="shared" ca="1" si="27"/>
        <v/>
      </c>
      <c r="U119" s="252"/>
      <c r="V119" s="251" t="str">
        <f t="shared" ca="1" si="28"/>
        <v/>
      </c>
      <c r="W119" s="251"/>
      <c r="X119" s="251"/>
      <c r="Y119" s="251"/>
      <c r="Z119" s="278"/>
      <c r="AA119" s="2">
        <f t="shared" si="29"/>
        <v>83</v>
      </c>
    </row>
    <row r="120" spans="1:27" ht="22.7" customHeight="1" x14ac:dyDescent="0.2">
      <c r="A120" s="280"/>
      <c r="B120" s="281"/>
      <c r="C120" s="281"/>
      <c r="D120" s="281"/>
      <c r="E120" s="281"/>
      <c r="F120" s="281"/>
      <c r="G120" s="116" t="str">
        <f t="shared" ca="1" si="20"/>
        <v/>
      </c>
      <c r="H120" s="114" t="str">
        <f t="shared" ca="1" si="21"/>
        <v/>
      </c>
      <c r="I120" s="116" t="str">
        <f t="shared" ca="1" si="22"/>
        <v/>
      </c>
      <c r="J120" s="251" t="str">
        <f t="shared" ca="1" si="23"/>
        <v/>
      </c>
      <c r="K120" s="251"/>
      <c r="L120" s="251"/>
      <c r="M120" s="251"/>
      <c r="N120" s="252" t="str">
        <f t="shared" ca="1" si="24"/>
        <v/>
      </c>
      <c r="O120" s="252"/>
      <c r="P120" s="252"/>
      <c r="Q120" s="252"/>
      <c r="R120" s="116" t="str">
        <f t="shared" ca="1" si="25"/>
        <v/>
      </c>
      <c r="S120" s="117" t="str">
        <f t="shared" ca="1" si="26"/>
        <v/>
      </c>
      <c r="T120" s="252" t="str">
        <f t="shared" ca="1" si="27"/>
        <v/>
      </c>
      <c r="U120" s="252"/>
      <c r="V120" s="251" t="str">
        <f t="shared" ca="1" si="28"/>
        <v/>
      </c>
      <c r="W120" s="251"/>
      <c r="X120" s="251"/>
      <c r="Y120" s="251"/>
      <c r="Z120" s="278"/>
      <c r="AA120" s="2">
        <f>AA119+1</f>
        <v>84</v>
      </c>
    </row>
    <row r="121" spans="1:27" ht="22.7" customHeight="1" x14ac:dyDescent="0.2">
      <c r="A121" s="280"/>
      <c r="B121" s="281"/>
      <c r="C121" s="281"/>
      <c r="D121" s="281"/>
      <c r="E121" s="281"/>
      <c r="F121" s="281"/>
      <c r="G121" s="116" t="str">
        <f t="shared" ca="1" si="20"/>
        <v/>
      </c>
      <c r="H121" s="114" t="str">
        <f t="shared" ca="1" si="21"/>
        <v/>
      </c>
      <c r="I121" s="116" t="str">
        <f t="shared" ca="1" si="22"/>
        <v/>
      </c>
      <c r="J121" s="251" t="str">
        <f t="shared" ca="1" si="23"/>
        <v/>
      </c>
      <c r="K121" s="251"/>
      <c r="L121" s="251"/>
      <c r="M121" s="251"/>
      <c r="N121" s="252" t="str">
        <f t="shared" ca="1" si="24"/>
        <v/>
      </c>
      <c r="O121" s="252"/>
      <c r="P121" s="252"/>
      <c r="Q121" s="252"/>
      <c r="R121" s="116" t="str">
        <f t="shared" ca="1" si="25"/>
        <v/>
      </c>
      <c r="S121" s="117" t="str">
        <f t="shared" ca="1" si="26"/>
        <v/>
      </c>
      <c r="T121" s="252" t="str">
        <f t="shared" ca="1" si="27"/>
        <v/>
      </c>
      <c r="U121" s="252"/>
      <c r="V121" s="251" t="str">
        <f t="shared" ca="1" si="28"/>
        <v/>
      </c>
      <c r="W121" s="251"/>
      <c r="X121" s="251"/>
      <c r="Y121" s="251"/>
      <c r="Z121" s="278"/>
      <c r="AA121" s="2">
        <f t="shared" si="29"/>
        <v>85</v>
      </c>
    </row>
    <row r="122" spans="1:27" ht="22.7" customHeight="1" x14ac:dyDescent="0.2">
      <c r="A122" s="280"/>
      <c r="B122" s="281"/>
      <c r="C122" s="281"/>
      <c r="D122" s="281"/>
      <c r="E122" s="281"/>
      <c r="F122" s="281"/>
      <c r="G122" s="116" t="str">
        <f t="shared" ca="1" si="20"/>
        <v/>
      </c>
      <c r="H122" s="114" t="str">
        <f t="shared" ca="1" si="21"/>
        <v/>
      </c>
      <c r="I122" s="116" t="str">
        <f t="shared" ca="1" si="22"/>
        <v/>
      </c>
      <c r="J122" s="251" t="str">
        <f t="shared" ca="1" si="23"/>
        <v/>
      </c>
      <c r="K122" s="251"/>
      <c r="L122" s="251"/>
      <c r="M122" s="251"/>
      <c r="N122" s="252" t="str">
        <f t="shared" ca="1" si="24"/>
        <v/>
      </c>
      <c r="O122" s="252"/>
      <c r="P122" s="252"/>
      <c r="Q122" s="252"/>
      <c r="R122" s="116" t="str">
        <f t="shared" ca="1" si="25"/>
        <v/>
      </c>
      <c r="S122" s="117" t="str">
        <f t="shared" ca="1" si="26"/>
        <v/>
      </c>
      <c r="T122" s="252" t="str">
        <f t="shared" ca="1" si="27"/>
        <v/>
      </c>
      <c r="U122" s="252"/>
      <c r="V122" s="251" t="str">
        <f t="shared" ca="1" si="28"/>
        <v/>
      </c>
      <c r="W122" s="251"/>
      <c r="X122" s="251"/>
      <c r="Y122" s="251"/>
      <c r="Z122" s="278"/>
      <c r="AA122" s="2">
        <f t="shared" si="29"/>
        <v>86</v>
      </c>
    </row>
    <row r="123" spans="1:27" ht="22.7" customHeight="1" x14ac:dyDescent="0.2">
      <c r="A123" s="280"/>
      <c r="B123" s="281"/>
      <c r="C123" s="281"/>
      <c r="D123" s="281"/>
      <c r="E123" s="281"/>
      <c r="F123" s="281"/>
      <c r="G123" s="116" t="str">
        <f t="shared" ca="1" si="20"/>
        <v/>
      </c>
      <c r="H123" s="114" t="str">
        <f t="shared" ca="1" si="21"/>
        <v/>
      </c>
      <c r="I123" s="116" t="str">
        <f t="shared" ca="1" si="22"/>
        <v/>
      </c>
      <c r="J123" s="251" t="str">
        <f t="shared" ca="1" si="23"/>
        <v/>
      </c>
      <c r="K123" s="251"/>
      <c r="L123" s="251"/>
      <c r="M123" s="251"/>
      <c r="N123" s="252" t="str">
        <f t="shared" ca="1" si="24"/>
        <v/>
      </c>
      <c r="O123" s="252"/>
      <c r="P123" s="252"/>
      <c r="Q123" s="252"/>
      <c r="R123" s="116" t="str">
        <f t="shared" ca="1" si="25"/>
        <v/>
      </c>
      <c r="S123" s="117" t="str">
        <f t="shared" ca="1" si="26"/>
        <v/>
      </c>
      <c r="T123" s="252" t="str">
        <f t="shared" ca="1" si="27"/>
        <v/>
      </c>
      <c r="U123" s="252"/>
      <c r="V123" s="251" t="str">
        <f t="shared" ca="1" si="28"/>
        <v/>
      </c>
      <c r="W123" s="251"/>
      <c r="X123" s="251"/>
      <c r="Y123" s="251"/>
      <c r="Z123" s="278"/>
      <c r="AA123" s="2">
        <f t="shared" si="29"/>
        <v>87</v>
      </c>
    </row>
    <row r="124" spans="1:27" ht="22.7" customHeight="1" x14ac:dyDescent="0.2">
      <c r="A124" s="280"/>
      <c r="B124" s="281"/>
      <c r="C124" s="281"/>
      <c r="D124" s="281"/>
      <c r="E124" s="281"/>
      <c r="F124" s="281"/>
      <c r="G124" s="116" t="str">
        <f t="shared" ca="1" si="20"/>
        <v/>
      </c>
      <c r="H124" s="114" t="str">
        <f t="shared" ca="1" si="21"/>
        <v/>
      </c>
      <c r="I124" s="116" t="str">
        <f t="shared" ca="1" si="22"/>
        <v/>
      </c>
      <c r="J124" s="251" t="str">
        <f t="shared" ca="1" si="23"/>
        <v/>
      </c>
      <c r="K124" s="251"/>
      <c r="L124" s="251"/>
      <c r="M124" s="251"/>
      <c r="N124" s="252" t="str">
        <f t="shared" ca="1" si="24"/>
        <v/>
      </c>
      <c r="O124" s="252"/>
      <c r="P124" s="252"/>
      <c r="Q124" s="252"/>
      <c r="R124" s="116" t="str">
        <f t="shared" ca="1" si="25"/>
        <v/>
      </c>
      <c r="S124" s="117" t="str">
        <f t="shared" ca="1" si="26"/>
        <v/>
      </c>
      <c r="T124" s="252" t="str">
        <f t="shared" ca="1" si="27"/>
        <v/>
      </c>
      <c r="U124" s="252"/>
      <c r="V124" s="251" t="str">
        <f t="shared" ca="1" si="28"/>
        <v/>
      </c>
      <c r="W124" s="251"/>
      <c r="X124" s="251"/>
      <c r="Y124" s="251"/>
      <c r="Z124" s="278"/>
      <c r="AA124" s="2">
        <f t="shared" si="29"/>
        <v>88</v>
      </c>
    </row>
    <row r="125" spans="1:27" ht="22.7" customHeight="1" x14ac:dyDescent="0.2">
      <c r="A125" s="280"/>
      <c r="B125" s="281"/>
      <c r="C125" s="281"/>
      <c r="D125" s="281"/>
      <c r="E125" s="281"/>
      <c r="F125" s="281"/>
      <c r="G125" s="116" t="str">
        <f t="shared" ca="1" si="20"/>
        <v/>
      </c>
      <c r="H125" s="114" t="str">
        <f t="shared" ca="1" si="21"/>
        <v/>
      </c>
      <c r="I125" s="116" t="str">
        <f t="shared" ca="1" si="22"/>
        <v/>
      </c>
      <c r="J125" s="251" t="str">
        <f t="shared" ca="1" si="23"/>
        <v/>
      </c>
      <c r="K125" s="251"/>
      <c r="L125" s="251"/>
      <c r="M125" s="251"/>
      <c r="N125" s="252" t="str">
        <f t="shared" ca="1" si="24"/>
        <v/>
      </c>
      <c r="O125" s="252"/>
      <c r="P125" s="252"/>
      <c r="Q125" s="252"/>
      <c r="R125" s="116" t="str">
        <f t="shared" ca="1" si="25"/>
        <v/>
      </c>
      <c r="S125" s="117" t="str">
        <f t="shared" ca="1" si="26"/>
        <v/>
      </c>
      <c r="T125" s="252" t="str">
        <f t="shared" ca="1" si="27"/>
        <v/>
      </c>
      <c r="U125" s="252"/>
      <c r="V125" s="251" t="str">
        <f t="shared" ca="1" si="28"/>
        <v/>
      </c>
      <c r="W125" s="251"/>
      <c r="X125" s="251"/>
      <c r="Y125" s="251"/>
      <c r="Z125" s="278"/>
      <c r="AA125" s="2">
        <f t="shared" si="29"/>
        <v>89</v>
      </c>
    </row>
    <row r="126" spans="1:27" ht="22.7" customHeight="1" x14ac:dyDescent="0.2">
      <c r="A126" s="280"/>
      <c r="B126" s="281"/>
      <c r="C126" s="281"/>
      <c r="D126" s="281"/>
      <c r="E126" s="281"/>
      <c r="F126" s="281"/>
      <c r="G126" s="116" t="str">
        <f t="shared" ca="1" si="20"/>
        <v/>
      </c>
      <c r="H126" s="114" t="str">
        <f t="shared" ca="1" si="21"/>
        <v/>
      </c>
      <c r="I126" s="116" t="str">
        <f t="shared" ca="1" si="22"/>
        <v/>
      </c>
      <c r="J126" s="251" t="str">
        <f t="shared" ca="1" si="23"/>
        <v/>
      </c>
      <c r="K126" s="251"/>
      <c r="L126" s="251"/>
      <c r="M126" s="251"/>
      <c r="N126" s="252" t="str">
        <f t="shared" ca="1" si="24"/>
        <v/>
      </c>
      <c r="O126" s="252"/>
      <c r="P126" s="252"/>
      <c r="Q126" s="252"/>
      <c r="R126" s="116" t="str">
        <f t="shared" ca="1" si="25"/>
        <v/>
      </c>
      <c r="S126" s="117" t="str">
        <f t="shared" ca="1" si="26"/>
        <v/>
      </c>
      <c r="T126" s="252" t="str">
        <f t="shared" ca="1" si="27"/>
        <v/>
      </c>
      <c r="U126" s="252"/>
      <c r="V126" s="251" t="str">
        <f t="shared" ca="1" si="28"/>
        <v/>
      </c>
      <c r="W126" s="251"/>
      <c r="X126" s="251"/>
      <c r="Y126" s="251"/>
      <c r="Z126" s="278"/>
      <c r="AA126" s="2">
        <f t="shared" si="29"/>
        <v>90</v>
      </c>
    </row>
    <row r="127" spans="1:27" ht="22.7" customHeight="1" x14ac:dyDescent="0.2">
      <c r="A127" s="280"/>
      <c r="B127" s="281"/>
      <c r="C127" s="281"/>
      <c r="D127" s="281"/>
      <c r="E127" s="281"/>
      <c r="F127" s="281"/>
      <c r="G127" s="116" t="str">
        <f t="shared" ca="1" si="20"/>
        <v/>
      </c>
      <c r="H127" s="114" t="str">
        <f t="shared" ca="1" si="21"/>
        <v/>
      </c>
      <c r="I127" s="116" t="str">
        <f t="shared" ca="1" si="22"/>
        <v/>
      </c>
      <c r="J127" s="251" t="str">
        <f t="shared" ca="1" si="23"/>
        <v/>
      </c>
      <c r="K127" s="251"/>
      <c r="L127" s="251"/>
      <c r="M127" s="251"/>
      <c r="N127" s="252" t="str">
        <f t="shared" ca="1" si="24"/>
        <v/>
      </c>
      <c r="O127" s="252"/>
      <c r="P127" s="252"/>
      <c r="Q127" s="252"/>
      <c r="R127" s="116" t="str">
        <f t="shared" ca="1" si="25"/>
        <v/>
      </c>
      <c r="S127" s="117" t="str">
        <f t="shared" ca="1" si="26"/>
        <v/>
      </c>
      <c r="T127" s="252" t="str">
        <f t="shared" ca="1" si="27"/>
        <v/>
      </c>
      <c r="U127" s="252"/>
      <c r="V127" s="251" t="str">
        <f t="shared" ca="1" si="28"/>
        <v/>
      </c>
      <c r="W127" s="251"/>
      <c r="X127" s="251"/>
      <c r="Y127" s="251"/>
      <c r="Z127" s="278"/>
      <c r="AA127" s="2">
        <f t="shared" si="29"/>
        <v>91</v>
      </c>
    </row>
    <row r="128" spans="1:27" ht="22.7" customHeight="1" x14ac:dyDescent="0.2">
      <c r="A128" s="280"/>
      <c r="B128" s="281"/>
      <c r="C128" s="281"/>
      <c r="D128" s="281"/>
      <c r="E128" s="281"/>
      <c r="F128" s="281"/>
      <c r="G128" s="116" t="str">
        <f t="shared" ca="1" si="20"/>
        <v/>
      </c>
      <c r="H128" s="114" t="str">
        <f t="shared" ca="1" si="21"/>
        <v/>
      </c>
      <c r="I128" s="116" t="str">
        <f t="shared" ca="1" si="22"/>
        <v/>
      </c>
      <c r="J128" s="251" t="str">
        <f t="shared" ca="1" si="23"/>
        <v/>
      </c>
      <c r="K128" s="251"/>
      <c r="L128" s="251"/>
      <c r="M128" s="251"/>
      <c r="N128" s="252" t="str">
        <f t="shared" ca="1" si="24"/>
        <v/>
      </c>
      <c r="O128" s="252"/>
      <c r="P128" s="252"/>
      <c r="Q128" s="252"/>
      <c r="R128" s="116" t="str">
        <f t="shared" ca="1" si="25"/>
        <v/>
      </c>
      <c r="S128" s="117" t="str">
        <f t="shared" ca="1" si="26"/>
        <v/>
      </c>
      <c r="T128" s="252" t="str">
        <f t="shared" ca="1" si="27"/>
        <v/>
      </c>
      <c r="U128" s="252"/>
      <c r="V128" s="251" t="str">
        <f t="shared" ca="1" si="28"/>
        <v/>
      </c>
      <c r="W128" s="251"/>
      <c r="X128" s="251"/>
      <c r="Y128" s="251"/>
      <c r="Z128" s="278"/>
      <c r="AA128" s="2">
        <f t="shared" si="29"/>
        <v>92</v>
      </c>
    </row>
    <row r="129" spans="1:27" ht="22.7" customHeight="1" x14ac:dyDescent="0.2">
      <c r="A129" s="280"/>
      <c r="B129" s="281"/>
      <c r="C129" s="281"/>
      <c r="D129" s="281"/>
      <c r="E129" s="281"/>
      <c r="F129" s="281"/>
      <c r="G129" s="116" t="str">
        <f t="shared" ca="1" si="20"/>
        <v/>
      </c>
      <c r="H129" s="114" t="str">
        <f t="shared" ca="1" si="21"/>
        <v/>
      </c>
      <c r="I129" s="116" t="str">
        <f t="shared" ca="1" si="22"/>
        <v/>
      </c>
      <c r="J129" s="251" t="str">
        <f t="shared" ca="1" si="23"/>
        <v/>
      </c>
      <c r="K129" s="251"/>
      <c r="L129" s="251"/>
      <c r="M129" s="251"/>
      <c r="N129" s="252" t="str">
        <f t="shared" ca="1" si="24"/>
        <v/>
      </c>
      <c r="O129" s="252"/>
      <c r="P129" s="252"/>
      <c r="Q129" s="252"/>
      <c r="R129" s="116" t="str">
        <f t="shared" ca="1" si="25"/>
        <v/>
      </c>
      <c r="S129" s="117" t="str">
        <f t="shared" ca="1" si="26"/>
        <v/>
      </c>
      <c r="T129" s="252" t="str">
        <f t="shared" ca="1" si="27"/>
        <v/>
      </c>
      <c r="U129" s="252"/>
      <c r="V129" s="251" t="str">
        <f t="shared" ca="1" si="28"/>
        <v/>
      </c>
      <c r="W129" s="251"/>
      <c r="X129" s="251"/>
      <c r="Y129" s="251"/>
      <c r="Z129" s="278"/>
      <c r="AA129" s="2">
        <f t="shared" si="29"/>
        <v>93</v>
      </c>
    </row>
    <row r="130" spans="1:27" ht="22.7" customHeight="1" x14ac:dyDescent="0.2">
      <c r="A130" s="280"/>
      <c r="B130" s="281"/>
      <c r="C130" s="281"/>
      <c r="D130" s="281"/>
      <c r="E130" s="281"/>
      <c r="F130" s="281"/>
      <c r="G130" s="116" t="str">
        <f t="shared" ca="1" si="20"/>
        <v/>
      </c>
      <c r="H130" s="114" t="str">
        <f t="shared" ca="1" si="21"/>
        <v/>
      </c>
      <c r="I130" s="116" t="str">
        <f t="shared" ca="1" si="22"/>
        <v/>
      </c>
      <c r="J130" s="251" t="str">
        <f t="shared" ca="1" si="23"/>
        <v/>
      </c>
      <c r="K130" s="251"/>
      <c r="L130" s="251"/>
      <c r="M130" s="251"/>
      <c r="N130" s="252" t="str">
        <f t="shared" ca="1" si="24"/>
        <v/>
      </c>
      <c r="O130" s="252"/>
      <c r="P130" s="252"/>
      <c r="Q130" s="252"/>
      <c r="R130" s="116" t="str">
        <f t="shared" ca="1" si="25"/>
        <v/>
      </c>
      <c r="S130" s="117" t="str">
        <f t="shared" ca="1" si="26"/>
        <v/>
      </c>
      <c r="T130" s="252" t="str">
        <f t="shared" ca="1" si="27"/>
        <v/>
      </c>
      <c r="U130" s="252"/>
      <c r="V130" s="251" t="str">
        <f t="shared" ca="1" si="28"/>
        <v/>
      </c>
      <c r="W130" s="251"/>
      <c r="X130" s="251"/>
      <c r="Y130" s="251"/>
      <c r="Z130" s="278"/>
      <c r="AA130" s="2">
        <f t="shared" si="29"/>
        <v>94</v>
      </c>
    </row>
    <row r="131" spans="1:27" ht="22.7" customHeight="1" x14ac:dyDescent="0.2">
      <c r="A131" s="280"/>
      <c r="B131" s="281"/>
      <c r="C131" s="281"/>
      <c r="D131" s="281"/>
      <c r="E131" s="281"/>
      <c r="F131" s="281"/>
      <c r="G131" s="116" t="str">
        <f t="shared" ca="1" si="20"/>
        <v/>
      </c>
      <c r="H131" s="114" t="str">
        <f t="shared" ca="1" si="21"/>
        <v/>
      </c>
      <c r="I131" s="116" t="str">
        <f t="shared" ca="1" si="22"/>
        <v/>
      </c>
      <c r="J131" s="251" t="str">
        <f t="shared" ca="1" si="23"/>
        <v/>
      </c>
      <c r="K131" s="251"/>
      <c r="L131" s="251"/>
      <c r="M131" s="251"/>
      <c r="N131" s="252" t="str">
        <f t="shared" ca="1" si="24"/>
        <v/>
      </c>
      <c r="O131" s="252"/>
      <c r="P131" s="252"/>
      <c r="Q131" s="252"/>
      <c r="R131" s="116" t="str">
        <f t="shared" ca="1" si="25"/>
        <v/>
      </c>
      <c r="S131" s="117" t="str">
        <f t="shared" ca="1" si="26"/>
        <v/>
      </c>
      <c r="T131" s="252" t="str">
        <f t="shared" ca="1" si="27"/>
        <v/>
      </c>
      <c r="U131" s="252"/>
      <c r="V131" s="251" t="str">
        <f t="shared" ca="1" si="28"/>
        <v/>
      </c>
      <c r="W131" s="251"/>
      <c r="X131" s="251"/>
      <c r="Y131" s="251"/>
      <c r="Z131" s="278"/>
      <c r="AA131" s="2">
        <f t="shared" si="29"/>
        <v>95</v>
      </c>
    </row>
    <row r="132" spans="1:27" ht="11.45" customHeight="1" x14ac:dyDescent="0.2">
      <c r="A132" s="280"/>
      <c r="B132" s="281"/>
      <c r="C132" s="281"/>
      <c r="D132" s="281"/>
      <c r="E132" s="281"/>
      <c r="F132" s="281"/>
      <c r="G132" s="251" t="str">
        <f t="shared" ca="1" si="20"/>
        <v/>
      </c>
      <c r="H132" s="258" t="str">
        <f t="shared" ca="1" si="21"/>
        <v/>
      </c>
      <c r="I132" s="251" t="str">
        <f t="shared" ca="1" si="22"/>
        <v/>
      </c>
      <c r="J132" s="251" t="str">
        <f t="shared" ca="1" si="23"/>
        <v/>
      </c>
      <c r="K132" s="251"/>
      <c r="L132" s="251"/>
      <c r="M132" s="251"/>
      <c r="N132" s="252" t="str">
        <f t="shared" ca="1" si="24"/>
        <v/>
      </c>
      <c r="O132" s="252"/>
      <c r="P132" s="252"/>
      <c r="Q132" s="252"/>
      <c r="R132" s="251" t="str">
        <f t="shared" ca="1" si="25"/>
        <v/>
      </c>
      <c r="S132" s="253" t="str">
        <f t="shared" ca="1" si="26"/>
        <v/>
      </c>
      <c r="T132" s="252" t="str">
        <f t="shared" ca="1" si="27"/>
        <v/>
      </c>
      <c r="U132" s="252"/>
      <c r="V132" s="251" t="str">
        <f ca="1">IF(INDIRECT(ADDRESS(ROW(INDIRECT(CONCATENATE("I",$AA132 ),TRUE)),COLUMN(INDIRECT(CONCATENATE("I",$AA132 ),TRUE)),4,,"Рабочий лист"))&lt;&gt;"",INDIRECT(ADDRESS(ROW(INDIRECT(CONCATENATE("I",$AA132 ),TRUE)),COLUMN(INDIRECT(CONCATENATE("I",$AA132 ),TRUE)),4,,"Рабочий лист")),"")</f>
        <v/>
      </c>
      <c r="W132" s="251"/>
      <c r="X132" s="251"/>
      <c r="Y132" s="251"/>
      <c r="Z132" s="278"/>
      <c r="AA132" s="2">
        <f t="shared" si="29"/>
        <v>96</v>
      </c>
    </row>
    <row r="133" spans="1:27" ht="11.45" customHeight="1" x14ac:dyDescent="0.2">
      <c r="A133" s="254"/>
      <c r="B133" s="255"/>
      <c r="C133" s="256" t="s">
        <v>10</v>
      </c>
      <c r="D133" s="256"/>
      <c r="E133" s="257"/>
      <c r="F133" s="257"/>
      <c r="G133" s="251"/>
      <c r="H133" s="258"/>
      <c r="I133" s="251"/>
      <c r="J133" s="251"/>
      <c r="K133" s="251"/>
      <c r="L133" s="251"/>
      <c r="M133" s="251"/>
      <c r="N133" s="252"/>
      <c r="O133" s="252"/>
      <c r="P133" s="252"/>
      <c r="Q133" s="252"/>
      <c r="R133" s="251"/>
      <c r="S133" s="253"/>
      <c r="T133" s="252"/>
      <c r="U133" s="252"/>
      <c r="V133" s="251"/>
      <c r="W133" s="251"/>
      <c r="X133" s="251"/>
      <c r="Y133" s="251"/>
      <c r="Z133" s="278"/>
    </row>
    <row r="134" spans="1:27" ht="22.7" customHeight="1" x14ac:dyDescent="0.2">
      <c r="A134" s="254"/>
      <c r="B134" s="255"/>
      <c r="C134" s="256"/>
      <c r="D134" s="256"/>
      <c r="E134" s="257"/>
      <c r="F134" s="257"/>
      <c r="G134" s="116" t="str">
        <f ca="1">IF(INDIRECT(ADDRESS(ROW(INDIRECT(CONCATENATE("A",$AA134 ),TRUE)),COLUMN(INDIRECT(CONCATENATE("A",$AA134 ),TRUE)),4,,"Рабочий лист"))&lt;&gt;"",INDIRECT(ADDRESS(ROW(INDIRECT(CONCATENATE("A",$AA134 ),TRUE)),COLUMN(INDIRECT(CONCATENATE("A",$AA134 ),TRUE)),4,,"Рабочий лист")),"")</f>
        <v/>
      </c>
      <c r="H134" s="114" t="str">
        <f ca="1">IF(INDIRECT(ADDRESS(ROW(INDIRECT(CONCATENATE("B",$AA134 ),TRUE)),COLUMN(INDIRECT(CONCATENATE("B",$AA134 ),TRUE)),4,,"Рабочий лист"))&lt;&gt;"",INDIRECT(ADDRESS(ROW(INDIRECT(CONCATENATE("B",$AA134 ),TRUE)),COLUMN(INDIRECT(CONCATENATE("B",$AA134 ),TRUE)),4,,"Рабочий лист")),"")</f>
        <v/>
      </c>
      <c r="I134" s="116" t="str">
        <f ca="1">IF(INDIRECT(ADDRESS(ROW(INDIRECT(CONCATENATE("C",$AA134 ),TRUE)),COLUMN(INDIRECT(CONCATENATE("C",$AA134 ),TRUE)),4,,"Рабочий лист"))&lt;&gt;"",INDIRECT(ADDRESS(ROW(INDIRECT(CONCATENATE("C",$AA134 ),TRUE)),COLUMN(INDIRECT(CONCATENATE("C",$AA134 ),TRUE)),4,,"Рабочий лист")),"")</f>
        <v/>
      </c>
      <c r="J134" s="251" t="str">
        <f ca="1">IF(INDIRECT(ADDRESS(ROW(INDIRECT(CONCATENATE("D",$AA134 ),TRUE)),COLUMN(INDIRECT(CONCATENATE("D",$AA134 ),TRUE)),4,,"Рабочий лист"))&lt;&gt;"",INDIRECT(ADDRESS(ROW(INDIRECT(CONCATENATE("D",$AA134 ),TRUE)),COLUMN(INDIRECT(CONCATENATE("D",$AA134 ),TRUE)),4,,"Рабочий лист")),"")</f>
        <v/>
      </c>
      <c r="K134" s="251"/>
      <c r="L134" s="251"/>
      <c r="M134" s="251"/>
      <c r="N134" s="252" t="str">
        <f ca="1">IF(INDIRECT(ADDRESS(ROW(INDIRECT(CONCATENATE("E",$AA134 ),TRUE)),COLUMN(INDIRECT(CONCATENATE("E",$AA134 ),TRUE)),4,,"Рабочий лист"))&lt;&gt;"",INDIRECT(ADDRESS(ROW(INDIRECT(CONCATENATE("E",$AA134 ),TRUE)),COLUMN(INDIRECT(CONCATENATE("E",$AA134 ),TRUE)),4,,"Рабочий лист")),"")</f>
        <v/>
      </c>
      <c r="O134" s="252"/>
      <c r="P134" s="252"/>
      <c r="Q134" s="252"/>
      <c r="R134" s="116" t="str">
        <f ca="1">IF(INDIRECT(ADDRESS(ROW(INDIRECT(CONCATENATE("F",$AA134 ),TRUE)),COLUMN(INDIRECT(CONCATENATE("F",$AA134 ),TRUE)),4,,"Рабочий лист"))&lt;&gt;"",INDIRECT(ADDRESS(ROW(INDIRECT(CONCATENATE("F",$AA134 ),TRUE)),COLUMN(INDIRECT(CONCATENATE("F",$AA134 ),TRUE)),4,,"Рабочий лист")),"")</f>
        <v/>
      </c>
      <c r="S134" s="117" t="str">
        <f ca="1">IF(INDIRECT(ADDRESS(ROW(INDIRECT(CONCATENATE("G",$AA134 ),TRUE)),COLUMN(INDIRECT(CONCATENATE("G",$AA134 ),TRUE)),4,,"Рабочий лист"))&lt;&gt;"",INDIRECT(ADDRESS(ROW(INDIRECT(CONCATENATE("G",$AA134 ),TRUE)),COLUMN(INDIRECT(CONCATENATE("G",$AA134 ),TRUE)),4,,"Рабочий лист")),"")</f>
        <v/>
      </c>
      <c r="T134" s="252" t="str">
        <f ca="1">IF(INDIRECT(ADDRESS(ROW(INDIRECT(CONCATENATE("H",$AA134 ),TRUE)),COLUMN(INDIRECT(CONCATENATE("H",$AA134 ),TRUE)),4,,"Рабочий лист"))&lt;&gt;"",INDIRECT(ADDRESS(ROW(INDIRECT(CONCATENATE("H",$AA134 ),TRUE)),COLUMN(INDIRECT(CONCATENATE("H",$AA134 ),TRUE)),4,,"Рабочий лист")),"")</f>
        <v/>
      </c>
      <c r="U134" s="252"/>
      <c r="V134" s="264" t="str">
        <f ca="1">IF(INDIRECT(ADDRESS(ROW(INDIRECT(CONCATENATE("I",$AA134 ),TRUE)),COLUMN(INDIRECT(CONCATENATE("I",$AA134 ),TRUE)),4,,"Рабочий лист"))&lt;&gt;"",INDIRECT(ADDRESS(ROW(INDIRECT(CONCATENATE("I",$AA134 ),TRUE)),COLUMN(INDIRECT(CONCATENATE("I",$AA134 ),TRUE)),4,,"Рабочий лист")),"")</f>
        <v/>
      </c>
      <c r="W134" s="265"/>
      <c r="X134" s="265"/>
      <c r="Y134" s="266"/>
      <c r="Z134" s="278"/>
      <c r="AA134" s="2">
        <f>AA132+1</f>
        <v>97</v>
      </c>
    </row>
    <row r="135" spans="1:27" ht="22.7" customHeight="1" x14ac:dyDescent="0.2">
      <c r="A135" s="254"/>
      <c r="B135" s="255"/>
      <c r="C135" s="256"/>
      <c r="D135" s="256"/>
      <c r="E135" s="257"/>
      <c r="F135" s="257"/>
      <c r="G135" s="116" t="str">
        <f ca="1">IF(INDIRECT(ADDRESS(ROW(INDIRECT(CONCATENATE("A",$AA135 ),TRUE)),COLUMN(INDIRECT(CONCATENATE("A",$AA135 ),TRUE)),4,,"Рабочий лист"))&lt;&gt;"",INDIRECT(ADDRESS(ROW(INDIRECT(CONCATENATE("A",$AA135 ),TRUE)),COLUMN(INDIRECT(CONCATENATE("A",$AA135 ),TRUE)),4,,"Рабочий лист")),"")</f>
        <v/>
      </c>
      <c r="H135" s="114" t="str">
        <f ca="1">IF(INDIRECT(ADDRESS(ROW(INDIRECT(CONCATENATE("B",$AA135 ),TRUE)),COLUMN(INDIRECT(CONCATENATE("B",$AA135 ),TRUE)),4,,"Рабочий лист"))&lt;&gt;"",INDIRECT(ADDRESS(ROW(INDIRECT(CONCATENATE("B",$AA135 ),TRUE)),COLUMN(INDIRECT(CONCATENATE("B",$AA135 ),TRUE)),4,,"Рабочий лист")),"")</f>
        <v/>
      </c>
      <c r="I135" s="116" t="str">
        <f ca="1">IF(INDIRECT(ADDRESS(ROW(INDIRECT(CONCATENATE("C",$AA135 ),TRUE)),COLUMN(INDIRECT(CONCATENATE("C",$AA135 ),TRUE)),4,,"Рабочий лист"))&lt;&gt;"",INDIRECT(ADDRESS(ROW(INDIRECT(CONCATENATE("C",$AA135 ),TRUE)),COLUMN(INDIRECT(CONCATENATE("C",$AA135 ),TRUE)),4,,"Рабочий лист")),"")</f>
        <v/>
      </c>
      <c r="J135" s="251" t="str">
        <f ca="1">IF(INDIRECT(ADDRESS(ROW(INDIRECT(CONCATENATE("D",$AA135 ),TRUE)),COLUMN(INDIRECT(CONCATENATE("D",$AA135 ),TRUE)),4,,"Рабочий лист"))&lt;&gt;"",INDIRECT(ADDRESS(ROW(INDIRECT(CONCATENATE("D",$AA135 ),TRUE)),COLUMN(INDIRECT(CONCATENATE("D",$AA135 ),TRUE)),4,,"Рабочий лист")),"")</f>
        <v/>
      </c>
      <c r="K135" s="251"/>
      <c r="L135" s="251"/>
      <c r="M135" s="251"/>
      <c r="N135" s="252" t="str">
        <f ca="1">IF(INDIRECT(ADDRESS(ROW(INDIRECT(CONCATENATE("E",$AA135 ),TRUE)),COLUMN(INDIRECT(CONCATENATE("E",$AA135 ),TRUE)),4,,"Рабочий лист"))&lt;&gt;"",INDIRECT(ADDRESS(ROW(INDIRECT(CONCATENATE("E",$AA135 ),TRUE)),COLUMN(INDIRECT(CONCATENATE("E",$AA135 ),TRUE)),4,,"Рабочий лист")),"")</f>
        <v/>
      </c>
      <c r="O135" s="252"/>
      <c r="P135" s="252"/>
      <c r="Q135" s="252"/>
      <c r="R135" s="116" t="str">
        <f ca="1">IF(INDIRECT(ADDRESS(ROW(INDIRECT(CONCATENATE("F",$AA135 ),TRUE)),COLUMN(INDIRECT(CONCATENATE("F",$AA135 ),TRUE)),4,,"Рабочий лист"))&lt;&gt;"",INDIRECT(ADDRESS(ROW(INDIRECT(CONCATENATE("F",$AA135 ),TRUE)),COLUMN(INDIRECT(CONCATENATE("F",$AA135 ),TRUE)),4,,"Рабочий лист")),"")</f>
        <v/>
      </c>
      <c r="S135" s="117" t="str">
        <f ca="1">IF(INDIRECT(ADDRESS(ROW(INDIRECT(CONCATENATE("G",$AA135 ),TRUE)),COLUMN(INDIRECT(CONCATENATE("G",$AA135 ),TRUE)),4,,"Рабочий лист"))&lt;&gt;"",INDIRECT(ADDRESS(ROW(INDIRECT(CONCATENATE("G",$AA135 ),TRUE)),COLUMN(INDIRECT(CONCATENATE("G",$AA135 ),TRUE)),4,,"Рабочий лист")),"")</f>
        <v/>
      </c>
      <c r="T135" s="252" t="str">
        <f ca="1">IF(INDIRECT(ADDRESS(ROW(INDIRECT(CONCATENATE("H",$AA135 ),TRUE)),COLUMN(INDIRECT(CONCATENATE("H",$AA135 ),TRUE)),4,,"Рабочий лист"))&lt;&gt;"",INDIRECT(ADDRESS(ROW(INDIRECT(CONCATENATE("H",$AA135 ),TRUE)),COLUMN(INDIRECT(CONCATENATE("H",$AA135 ),TRUE)),4,,"Рабочий лист")),"")</f>
        <v/>
      </c>
      <c r="U135" s="252"/>
      <c r="V135" s="264" t="str">
        <f ca="1">IF(INDIRECT(ADDRESS(ROW(INDIRECT(CONCATENATE("I",$AA135 ),TRUE)),COLUMN(INDIRECT(CONCATENATE("I",$AA135 ),TRUE)),4,,"Рабочий лист"))&lt;&gt;"",INDIRECT(ADDRESS(ROW(INDIRECT(CONCATENATE("I",$AA135 ),TRUE)),COLUMN(INDIRECT(CONCATENATE("I",$AA135 ),TRUE)),4,,"Рабочий лист")),"")</f>
        <v/>
      </c>
      <c r="W135" s="265"/>
      <c r="X135" s="265"/>
      <c r="Y135" s="266"/>
      <c r="Z135" s="278"/>
      <c r="AA135" s="2">
        <f>AA134+1</f>
        <v>98</v>
      </c>
    </row>
    <row r="136" spans="1:27" ht="14.1" customHeight="1" x14ac:dyDescent="0.2">
      <c r="A136" s="254"/>
      <c r="B136" s="255"/>
      <c r="C136" s="256"/>
      <c r="D136" s="256"/>
      <c r="E136" s="257"/>
      <c r="F136" s="257"/>
      <c r="G136" s="251" t="str">
        <f ca="1">IF(INDIRECT(ADDRESS(ROW(INDIRECT(CONCATENATE("A",$AA136 ),TRUE)),COLUMN(INDIRECT(CONCATENATE("A",$AA136 ),TRUE)),4,,"Рабочий лист"))&lt;&gt;"",INDIRECT(ADDRESS(ROW(INDIRECT(CONCATENATE("A",$AA136 ),TRUE)),COLUMN(INDIRECT(CONCATENATE("A",$AA136 ),TRUE)),4,,"Рабочий лист")),"")</f>
        <v/>
      </c>
      <c r="H136" s="258" t="str">
        <f ca="1">IF(INDIRECT(ADDRESS(ROW(INDIRECT(CONCATENATE("B",$AA136 ),TRUE)),COLUMN(INDIRECT(CONCATENATE("B",$AA136 ),TRUE)),4,,"Рабочий лист"))&lt;&gt;"",INDIRECT(ADDRESS(ROW(INDIRECT(CONCATENATE("B",$AA136 ),TRUE)),COLUMN(INDIRECT(CONCATENATE("B",$AA136 ),TRUE)),4,,"Рабочий лист")),"")</f>
        <v/>
      </c>
      <c r="I136" s="251" t="str">
        <f ca="1">IF(INDIRECT(ADDRESS(ROW(INDIRECT(CONCATENATE("C",$AA136 ),TRUE)),COLUMN(INDIRECT(CONCATENATE("C",$AA136 ),TRUE)),4,,"Рабочий лист"))&lt;&gt;"",INDIRECT(ADDRESS(ROW(INDIRECT(CONCATENATE("C",$AA136 ),TRUE)),COLUMN(INDIRECT(CONCATENATE("C",$AA136 ),TRUE)),4,,"Рабочий лист")),"")</f>
        <v/>
      </c>
      <c r="J136" s="251" t="str">
        <f ca="1">IF(INDIRECT(ADDRESS(ROW(INDIRECT(CONCATENATE("D",$AA136 ),TRUE)),COLUMN(INDIRECT(CONCATENATE("D",$AA136 ),TRUE)),4,,"Рабочий лист"))&lt;&gt;"",INDIRECT(ADDRESS(ROW(INDIRECT(CONCATENATE("D",$AA136 ),TRUE)),COLUMN(INDIRECT(CONCATENATE("D",$AA136 ),TRUE)),4,,"Рабочий лист")),"")</f>
        <v/>
      </c>
      <c r="K136" s="251"/>
      <c r="L136" s="251"/>
      <c r="M136" s="251"/>
      <c r="N136" s="252" t="str">
        <f ca="1">IF(INDIRECT(ADDRESS(ROW(INDIRECT(CONCATENATE("E",$AA136 ),TRUE)),COLUMN(INDIRECT(CONCATENATE("E",$AA136 ),TRUE)),4,,"Рабочий лист"))&lt;&gt;"",INDIRECT(ADDRESS(ROW(INDIRECT(CONCATENATE("E",$AA136 ),TRUE)),COLUMN(INDIRECT(CONCATENATE("E",$AA136 ),TRUE)),4,,"Рабочий лист")),"")</f>
        <v/>
      </c>
      <c r="O136" s="252"/>
      <c r="P136" s="252"/>
      <c r="Q136" s="252"/>
      <c r="R136" s="251" t="str">
        <f ca="1">IF(INDIRECT(ADDRESS(ROW(INDIRECT(CONCATENATE("F",$AA136 ),TRUE)),COLUMN(INDIRECT(CONCATENATE("F",$AA136 ),TRUE)),4,,"Рабочий лист"))&lt;&gt;"",INDIRECT(ADDRESS(ROW(INDIRECT(CONCATENATE("F",$AA136 ),TRUE)),COLUMN(INDIRECT(CONCATENATE("F",$AA136 ),TRUE)),4,,"Рабочий лист")),"")</f>
        <v/>
      </c>
      <c r="S136" s="253" t="str">
        <f ca="1">IF(INDIRECT(ADDRESS(ROW(INDIRECT(CONCATENATE("G",$AA136 ),TRUE)),COLUMN(INDIRECT(CONCATENATE("G",$AA136 ),TRUE)),4,,"Рабочий лист"))&lt;&gt;"",INDIRECT(ADDRESS(ROW(INDIRECT(CONCATENATE("G",$AA136 ),TRUE)),COLUMN(INDIRECT(CONCATENATE("G",$AA136 ),TRUE)),4,,"Рабочий лист")),"")</f>
        <v/>
      </c>
      <c r="T136" s="252" t="str">
        <f ca="1">IF(INDIRECT(ADDRESS(ROW(INDIRECT(CONCATENATE("H",$AA136 ),TRUE)),COLUMN(INDIRECT(CONCATENATE("H",$AA136 ),TRUE)),4,,"Рабочий лист"))&lt;&gt;"",INDIRECT(ADDRESS(ROW(INDIRECT(CONCATENATE("H",$AA136 ),TRUE)),COLUMN(INDIRECT(CONCATENATE("H",$AA136 ),TRUE)),4,,"Рабочий лист")),"")</f>
        <v/>
      </c>
      <c r="U136" s="252"/>
      <c r="V136" s="251" t="str">
        <f ca="1">IF(INDIRECT(ADDRESS(ROW(INDIRECT(CONCATENATE("I",$AA136 ),TRUE)),COLUMN(INDIRECT(CONCATENATE("I",$AA136 ),TRUE)),4,,"Рабочий лист"))&lt;&gt;"",INDIRECT(ADDRESS(ROW(INDIRECT(CONCATENATE("I",$AA136 ),TRUE)),COLUMN(INDIRECT(CONCATENATE("I",$AA136 ),TRUE)),4,,"Рабочий лист")),"")</f>
        <v/>
      </c>
      <c r="W136" s="251"/>
      <c r="X136" s="251"/>
      <c r="Y136" s="251"/>
      <c r="Z136" s="278"/>
      <c r="AA136" s="2">
        <f>AA135+1</f>
        <v>99</v>
      </c>
    </row>
    <row r="137" spans="1:27" ht="8.4499999999999993" customHeight="1" x14ac:dyDescent="0.2">
      <c r="A137" s="254"/>
      <c r="B137" s="255"/>
      <c r="C137" s="256" t="s">
        <v>11</v>
      </c>
      <c r="D137" s="256"/>
      <c r="E137" s="257"/>
      <c r="F137" s="257"/>
      <c r="G137" s="251"/>
      <c r="H137" s="258"/>
      <c r="I137" s="251"/>
      <c r="J137" s="251"/>
      <c r="K137" s="251"/>
      <c r="L137" s="251"/>
      <c r="M137" s="251"/>
      <c r="N137" s="252"/>
      <c r="O137" s="252"/>
      <c r="P137" s="252"/>
      <c r="Q137" s="252"/>
      <c r="R137" s="251"/>
      <c r="S137" s="253"/>
      <c r="T137" s="252"/>
      <c r="U137" s="252"/>
      <c r="V137" s="251"/>
      <c r="W137" s="251"/>
      <c r="X137" s="251"/>
      <c r="Y137" s="251"/>
      <c r="Z137" s="278"/>
    </row>
    <row r="138" spans="1:27" ht="22.7" customHeight="1" x14ac:dyDescent="0.2">
      <c r="A138" s="254"/>
      <c r="B138" s="255"/>
      <c r="C138" s="256"/>
      <c r="D138" s="256"/>
      <c r="E138" s="257"/>
      <c r="F138" s="257"/>
      <c r="G138" s="116" t="str">
        <f ca="1">IF(INDIRECT(ADDRESS(ROW(INDIRECT(CONCATENATE("A",$AA138 ),TRUE)),COLUMN(INDIRECT(CONCATENATE("A",$AA138 ),TRUE)),4,,"Рабочий лист"))&lt;&gt;"",INDIRECT(ADDRESS(ROW(INDIRECT(CONCATENATE("A",$AA138 ),TRUE)),COLUMN(INDIRECT(CONCATENATE("A",$AA138 ),TRUE)),4,,"Рабочий лист")),"")</f>
        <v/>
      </c>
      <c r="H138" s="114" t="str">
        <f ca="1">IF(INDIRECT(ADDRESS(ROW(INDIRECT(CONCATENATE("B",$AA138 ),TRUE)),COLUMN(INDIRECT(CONCATENATE("B",$AA138 ),TRUE)),4,,"Рабочий лист"))&lt;&gt;"",INDIRECT(ADDRESS(ROW(INDIRECT(CONCATENATE("B",$AA138 ),TRUE)),COLUMN(INDIRECT(CONCATENATE("B",$AA138 ),TRUE)),4,,"Рабочий лист")),"")</f>
        <v/>
      </c>
      <c r="I138" s="116" t="str">
        <f ca="1">IF(INDIRECT(ADDRESS(ROW(INDIRECT(CONCATENATE("C",$AA138 ),TRUE)),COLUMN(INDIRECT(CONCATENATE("C",$AA138 ),TRUE)),4,,"Рабочий лист"))&lt;&gt;"",INDIRECT(ADDRESS(ROW(INDIRECT(CONCATENATE("C",$AA138 ),TRUE)),COLUMN(INDIRECT(CONCATENATE("C",$AA138 ),TRUE)),4,,"Рабочий лист")),"")</f>
        <v/>
      </c>
      <c r="J138" s="251" t="str">
        <f ca="1">IF(INDIRECT(ADDRESS(ROW(INDIRECT(CONCATENATE("D",$AA138 ),TRUE)),COLUMN(INDIRECT(CONCATENATE("D",$AA138 ),TRUE)),4,,"Рабочий лист"))&lt;&gt;"",INDIRECT(ADDRESS(ROW(INDIRECT(CONCATENATE("D",$AA138 ),TRUE)),COLUMN(INDIRECT(CONCATENATE("D",$AA138 ),TRUE)),4,,"Рабочий лист")),"")</f>
        <v/>
      </c>
      <c r="K138" s="251"/>
      <c r="L138" s="251"/>
      <c r="M138" s="251"/>
      <c r="N138" s="252" t="str">
        <f ca="1">IF(INDIRECT(ADDRESS(ROW(INDIRECT(CONCATENATE("E",$AA138 ),TRUE)),COLUMN(INDIRECT(CONCATENATE("E",$AA138 ),TRUE)),4,,"Рабочий лист"))&lt;&gt;"",INDIRECT(ADDRESS(ROW(INDIRECT(CONCATENATE("E",$AA138 ),TRUE)),COLUMN(INDIRECT(CONCATENATE("E",$AA138 ),TRUE)),4,,"Рабочий лист")),"")</f>
        <v/>
      </c>
      <c r="O138" s="252"/>
      <c r="P138" s="252"/>
      <c r="Q138" s="252"/>
      <c r="R138" s="116" t="str">
        <f ca="1">IF(INDIRECT(ADDRESS(ROW(INDIRECT(CONCATENATE("F",$AA138 ),TRUE)),COLUMN(INDIRECT(CONCATENATE("F",$AA138 ),TRUE)),4,,"Рабочий лист"))&lt;&gt;"",INDIRECT(ADDRESS(ROW(INDIRECT(CONCATENATE("F",$AA138 ),TRUE)),COLUMN(INDIRECT(CONCATENATE("F",$AA138 ),TRUE)),4,,"Рабочий лист")),"")</f>
        <v/>
      </c>
      <c r="S138" s="117" t="str">
        <f ca="1">IF(INDIRECT(ADDRESS(ROW(INDIRECT(CONCATENATE("G",$AA138 ),TRUE)),COLUMN(INDIRECT(CONCATENATE("G",$AA138 ),TRUE)),4,,"Рабочий лист"))&lt;&gt;"",INDIRECT(ADDRESS(ROW(INDIRECT(CONCATENATE("G",$AA138 ),TRUE)),COLUMN(INDIRECT(CONCATENATE("G",$AA138 ),TRUE)),4,,"Рабочий лист")),"")</f>
        <v/>
      </c>
      <c r="T138" s="252" t="str">
        <f ca="1">IF(INDIRECT(ADDRESS(ROW(INDIRECT(CONCATENATE("H",$AA138 ),TRUE)),COLUMN(INDIRECT(CONCATENATE("H",$AA138 ),TRUE)),4,,"Рабочий лист"))&lt;&gt;"",INDIRECT(ADDRESS(ROW(INDIRECT(CONCATENATE("H",$AA138 ),TRUE)),COLUMN(INDIRECT(CONCATENATE("H",$AA138 ),TRUE)),4,,"Рабочий лист")),"")</f>
        <v/>
      </c>
      <c r="U138" s="252"/>
      <c r="V138" s="264" t="str">
        <f ca="1">IF(INDIRECT(ADDRESS(ROW(INDIRECT(CONCATENATE("I",$AA138 ),TRUE)),COLUMN(INDIRECT(CONCATENATE("I",$AA138 ),TRUE)),4,,"Рабочий лист"))&lt;&gt;"",INDIRECT(ADDRESS(ROW(INDIRECT(CONCATENATE("I",$AA138 ),TRUE)),COLUMN(INDIRECT(CONCATENATE("I",$AA138 ),TRUE)),4,,"Рабочий лист")),"")</f>
        <v/>
      </c>
      <c r="W138" s="265"/>
      <c r="X138" s="265"/>
      <c r="Y138" s="266"/>
      <c r="Z138" s="278"/>
      <c r="AA138" s="2">
        <f>AA136+1</f>
        <v>100</v>
      </c>
    </row>
    <row r="139" spans="1:27" ht="22.7" customHeight="1" x14ac:dyDescent="0.2">
      <c r="A139" s="254"/>
      <c r="B139" s="255"/>
      <c r="C139" s="256"/>
      <c r="D139" s="256"/>
      <c r="E139" s="257"/>
      <c r="F139" s="257"/>
      <c r="G139" s="116" t="str">
        <f ca="1">IF(INDIRECT(ADDRESS(ROW(INDIRECT(CONCATENATE("A",$AA139 ),TRUE)),COLUMN(INDIRECT(CONCATENATE("A",$AA139 ),TRUE)),4,,"Рабочий лист"))&lt;&gt;"",INDIRECT(ADDRESS(ROW(INDIRECT(CONCATENATE("A",$AA139 ),TRUE)),COLUMN(INDIRECT(CONCATENATE("A",$AA139 ),TRUE)),4,,"Рабочий лист")),"")</f>
        <v/>
      </c>
      <c r="H139" s="114" t="str">
        <f ca="1">IF(INDIRECT(ADDRESS(ROW(INDIRECT(CONCATENATE("B",$AA139 ),TRUE)),COLUMN(INDIRECT(CONCATENATE("B",$AA139 ),TRUE)),4,,"Рабочий лист"))&lt;&gt;"",INDIRECT(ADDRESS(ROW(INDIRECT(CONCATENATE("B",$AA139 ),TRUE)),COLUMN(INDIRECT(CONCATENATE("B",$AA139 ),TRUE)),4,,"Рабочий лист")),"")</f>
        <v/>
      </c>
      <c r="I139" s="116" t="str">
        <f ca="1">IF(INDIRECT(ADDRESS(ROW(INDIRECT(CONCATENATE("C",$AA139 ),TRUE)),COLUMN(INDIRECT(CONCATENATE("C",$AA139 ),TRUE)),4,,"Рабочий лист"))&lt;&gt;"",INDIRECT(ADDRESS(ROW(INDIRECT(CONCATENATE("C",$AA139 ),TRUE)),COLUMN(INDIRECT(CONCATENATE("C",$AA139 ),TRUE)),4,,"Рабочий лист")),"")</f>
        <v/>
      </c>
      <c r="J139" s="251" t="str">
        <f ca="1">IF(INDIRECT(ADDRESS(ROW(INDIRECT(CONCATENATE("D",$AA139 ),TRUE)),COLUMN(INDIRECT(CONCATENATE("D",$AA139 ),TRUE)),4,,"Рабочий лист"))&lt;&gt;"",INDIRECT(ADDRESS(ROW(INDIRECT(CONCATENATE("D",$AA139 ),TRUE)),COLUMN(INDIRECT(CONCATENATE("D",$AA139 ),TRUE)),4,,"Рабочий лист")),"")</f>
        <v/>
      </c>
      <c r="K139" s="251"/>
      <c r="L139" s="251"/>
      <c r="M139" s="251"/>
      <c r="N139" s="252" t="str">
        <f ca="1">IF(INDIRECT(ADDRESS(ROW(INDIRECT(CONCATENATE("E",$AA139 ),TRUE)),COLUMN(INDIRECT(CONCATENATE("E",$AA139 ),TRUE)),4,,"Рабочий лист"))&lt;&gt;"",INDIRECT(ADDRESS(ROW(INDIRECT(CONCATENATE("E",$AA139 ),TRUE)),COLUMN(INDIRECT(CONCATENATE("E",$AA139 ),TRUE)),4,,"Рабочий лист")),"")</f>
        <v/>
      </c>
      <c r="O139" s="252"/>
      <c r="P139" s="252"/>
      <c r="Q139" s="252"/>
      <c r="R139" s="116" t="str">
        <f ca="1">IF(INDIRECT(ADDRESS(ROW(INDIRECT(CONCATENATE("F",$AA139 ),TRUE)),COLUMN(INDIRECT(CONCATENATE("F",$AA139 ),TRUE)),4,,"Рабочий лист"))&lt;&gt;"",INDIRECT(ADDRESS(ROW(INDIRECT(CONCATENATE("F",$AA139 ),TRUE)),COLUMN(INDIRECT(CONCATENATE("F",$AA139 ),TRUE)),4,,"Рабочий лист")),"")</f>
        <v/>
      </c>
      <c r="S139" s="117" t="str">
        <f ca="1">IF(INDIRECT(ADDRESS(ROW(INDIRECT(CONCATENATE("G",$AA139 ),TRUE)),COLUMN(INDIRECT(CONCATENATE("G",$AA139 ),TRUE)),4,,"Рабочий лист"))&lt;&gt;"",INDIRECT(ADDRESS(ROW(INDIRECT(CONCATENATE("G",$AA139 ),TRUE)),COLUMN(INDIRECT(CONCATENATE("G",$AA139 ),TRUE)),4,,"Рабочий лист")),"")</f>
        <v/>
      </c>
      <c r="T139" s="252" t="str">
        <f ca="1">IF(INDIRECT(ADDRESS(ROW(INDIRECT(CONCATENATE("H",$AA139 ),TRUE)),COLUMN(INDIRECT(CONCATENATE("H",$AA139 ),TRUE)),4,,"Рабочий лист"))&lt;&gt;"",INDIRECT(ADDRESS(ROW(INDIRECT(CONCATENATE("H",$AA139 ),TRUE)),COLUMN(INDIRECT(CONCATENATE("H",$AA139 ),TRUE)),4,,"Рабочий лист")),"")</f>
        <v/>
      </c>
      <c r="U139" s="252"/>
      <c r="V139" s="251"/>
      <c r="W139" s="251"/>
      <c r="X139" s="251"/>
      <c r="Y139" s="251"/>
      <c r="Z139" s="278"/>
      <c r="AA139" s="2">
        <f>AA138+1</f>
        <v>101</v>
      </c>
    </row>
    <row r="140" spans="1:27" ht="22.7" customHeight="1" x14ac:dyDescent="0.2">
      <c r="A140" s="254"/>
      <c r="B140" s="255"/>
      <c r="C140" s="256"/>
      <c r="D140" s="256"/>
      <c r="E140" s="257"/>
      <c r="F140" s="257"/>
      <c r="G140" s="116" t="str">
        <f ca="1">IF(INDIRECT(ADDRESS(ROW(INDIRECT(CONCATENATE("A",$AA140 ),TRUE)),COLUMN(INDIRECT(CONCATENATE("A",$AA140 ),TRUE)),4,,"Рабочий лист"))&lt;&gt;"",INDIRECT(ADDRESS(ROW(INDIRECT(CONCATENATE("A",$AA140 ),TRUE)),COLUMN(INDIRECT(CONCATENATE("A",$AA140 ),TRUE)),4,,"Рабочий лист")),"")</f>
        <v/>
      </c>
      <c r="H140" s="114" t="str">
        <f ca="1">IF(INDIRECT(ADDRESS(ROW(INDIRECT(CONCATENATE("B",$AA140 ),TRUE)),COLUMN(INDIRECT(CONCATENATE("B",$AA140 ),TRUE)),4,,"Рабочий лист"))&lt;&gt;"",INDIRECT(ADDRESS(ROW(INDIRECT(CONCATENATE("B",$AA140 ),TRUE)),COLUMN(INDIRECT(CONCATENATE("B",$AA140 ),TRUE)),4,,"Рабочий лист")),"")</f>
        <v/>
      </c>
      <c r="I140" s="116" t="str">
        <f ca="1">IF(INDIRECT(ADDRESS(ROW(INDIRECT(CONCATENATE("C",$AA140 ),TRUE)),COLUMN(INDIRECT(CONCATENATE("C",$AA140 ),TRUE)),4,,"Рабочий лист"))&lt;&gt;"",INDIRECT(ADDRESS(ROW(INDIRECT(CONCATENATE("C",$AA140 ),TRUE)),COLUMN(INDIRECT(CONCATENATE("C",$AA140 ),TRUE)),4,,"Рабочий лист")),"")</f>
        <v/>
      </c>
      <c r="J140" s="251" t="str">
        <f ca="1">IF(INDIRECT(ADDRESS(ROW(INDIRECT(CONCATENATE("D",$AA140 ),TRUE)),COLUMN(INDIRECT(CONCATENATE("D",$AA140 ),TRUE)),4,,"Рабочий лист"))&lt;&gt;"",INDIRECT(ADDRESS(ROW(INDIRECT(CONCATENATE("D",$AA140 ),TRUE)),COLUMN(INDIRECT(CONCATENATE("D",$AA140 ),TRUE)),4,,"Рабочий лист")),"")</f>
        <v/>
      </c>
      <c r="K140" s="251"/>
      <c r="L140" s="251"/>
      <c r="M140" s="251"/>
      <c r="N140" s="252" t="str">
        <f ca="1">IF(INDIRECT(ADDRESS(ROW(INDIRECT(CONCATENATE("E",$AA140 ),TRUE)),COLUMN(INDIRECT(CONCATENATE("E",$AA140 ),TRUE)),4,,"Рабочий лист"))&lt;&gt;"",INDIRECT(ADDRESS(ROW(INDIRECT(CONCATENATE("E",$AA140 ),TRUE)),COLUMN(INDIRECT(CONCATENATE("E",$AA140 ),TRUE)),4,,"Рабочий лист")),"")</f>
        <v/>
      </c>
      <c r="O140" s="252"/>
      <c r="P140" s="252"/>
      <c r="Q140" s="252"/>
      <c r="R140" s="116" t="str">
        <f ca="1">IF(INDIRECT(ADDRESS(ROW(INDIRECT(CONCATENATE("F",$AA140 ),TRUE)),COLUMN(INDIRECT(CONCATENATE("F",$AA140 ),TRUE)),4,,"Рабочий лист"))&lt;&gt;"",INDIRECT(ADDRESS(ROW(INDIRECT(CONCATENATE("F",$AA140 ),TRUE)),COLUMN(INDIRECT(CONCATENATE("F",$AA140 ),TRUE)),4,,"Рабочий лист")),"")</f>
        <v/>
      </c>
      <c r="S140" s="117" t="str">
        <f ca="1">IF(INDIRECT(ADDRESS(ROW(INDIRECT(CONCATENATE("G",$AA140 ),TRUE)),COLUMN(INDIRECT(CONCATENATE("G",$AA140 ),TRUE)),4,,"Рабочий лист"))&lt;&gt;"",INDIRECT(ADDRESS(ROW(INDIRECT(CONCATENATE("G",$AA140 ),TRUE)),COLUMN(INDIRECT(CONCATENATE("G",$AA140 ),TRUE)),4,,"Рабочий лист")),"")</f>
        <v/>
      </c>
      <c r="T140" s="252" t="str">
        <f ca="1">IF(INDIRECT(ADDRESS(ROW(INDIRECT(CONCATENATE("H",$AA140 ),TRUE)),COLUMN(INDIRECT(CONCATENATE("H",$AA140 ),TRUE)),4,,"Рабочий лист"))&lt;&gt;"",INDIRECT(ADDRESS(ROW(INDIRECT(CONCATENATE("H",$AA140 ),TRUE)),COLUMN(INDIRECT(CONCATENATE("H",$AA140 ),TRUE)),4,,"Рабочий лист")),"")</f>
        <v/>
      </c>
      <c r="U140" s="252"/>
      <c r="V140" s="251" t="str">
        <f ca="1">IF(INDIRECT(ADDRESS(ROW(INDIRECT(CONCATENATE("I",$AA140 ),TRUE)),COLUMN(INDIRECT(CONCATENATE("I",$AA140 ),TRUE)),4,,"Рабочий лист"))&lt;&gt;"",INDIRECT(ADDRESS(ROW(INDIRECT(CONCATENATE("I",$AA140 ),TRUE)),COLUMN(INDIRECT(CONCATENATE("I",$AA140 ),TRUE)),4,,"Рабочий лист")),"")</f>
        <v/>
      </c>
      <c r="W140" s="251"/>
      <c r="X140" s="251"/>
      <c r="Y140" s="251"/>
      <c r="Z140" s="278"/>
      <c r="AA140" s="2">
        <f>AA139+1</f>
        <v>102</v>
      </c>
    </row>
    <row r="141" spans="1:27" ht="22.7" customHeight="1" x14ac:dyDescent="0.2">
      <c r="A141" s="254"/>
      <c r="B141" s="255"/>
      <c r="C141" s="256"/>
      <c r="D141" s="256"/>
      <c r="E141" s="257"/>
      <c r="F141" s="257"/>
      <c r="G141" s="116" t="str">
        <f ca="1">IF(INDIRECT(ADDRESS(ROW(INDIRECT(CONCATENATE("A",$AA141 ),TRUE)),COLUMN(INDIRECT(CONCATENATE("A",$AA141 ),TRUE)),4,,"Рабочий лист"))&lt;&gt;"",INDIRECT(ADDRESS(ROW(INDIRECT(CONCATENATE("A",$AA141 ),TRUE)),COLUMN(INDIRECT(CONCATENATE("A",$AA141 ),TRUE)),4,,"Рабочий лист")),"")</f>
        <v/>
      </c>
      <c r="H141" s="114" t="str">
        <f ca="1">IF(INDIRECT(ADDRESS(ROW(INDIRECT(CONCATENATE("B",$AA141 ),TRUE)),COLUMN(INDIRECT(CONCATENATE("B",$AA141 ),TRUE)),4,,"Рабочий лист"))&lt;&gt;"",INDIRECT(ADDRESS(ROW(INDIRECT(CONCATENATE("B",$AA141 ),TRUE)),COLUMN(INDIRECT(CONCATENATE("B",$AA141 ),TRUE)),4,,"Рабочий лист")),"")</f>
        <v/>
      </c>
      <c r="I141" s="116" t="str">
        <f ca="1">IF(INDIRECT(ADDRESS(ROW(INDIRECT(CONCATENATE("C",$AA141 ),TRUE)),COLUMN(INDIRECT(CONCATENATE("C",$AA141 ),TRUE)),4,,"Рабочий лист"))&lt;&gt;"",INDIRECT(ADDRESS(ROW(INDIRECT(CONCATENATE("C",$AA141 ),TRUE)),COLUMN(INDIRECT(CONCATENATE("C",$AA141 ),TRUE)),4,,"Рабочий лист")),"")</f>
        <v/>
      </c>
      <c r="J141" s="251" t="str">
        <f ca="1">IF(INDIRECT(ADDRESS(ROW(INDIRECT(CONCATENATE("D",$AA141 ),TRUE)),COLUMN(INDIRECT(CONCATENATE("D",$AA141 ),TRUE)),4,,"Рабочий лист"))&lt;&gt;"",INDIRECT(ADDRESS(ROW(INDIRECT(CONCATENATE("D",$AA141 ),TRUE)),COLUMN(INDIRECT(CONCATENATE("D",$AA141 ),TRUE)),4,,"Рабочий лист")),"")</f>
        <v/>
      </c>
      <c r="K141" s="251"/>
      <c r="L141" s="251"/>
      <c r="M141" s="251"/>
      <c r="N141" s="252" t="str">
        <f ca="1">IF(INDIRECT(ADDRESS(ROW(INDIRECT(CONCATENATE("E",$AA141 ),TRUE)),COLUMN(INDIRECT(CONCATENATE("E",$AA141 ),TRUE)),4,,"Рабочий лист"))&lt;&gt;"",INDIRECT(ADDRESS(ROW(INDIRECT(CONCATENATE("E",$AA141 ),TRUE)),COLUMN(INDIRECT(CONCATENATE("E",$AA141 ),TRUE)),4,,"Рабочий лист")),"")</f>
        <v/>
      </c>
      <c r="O141" s="252"/>
      <c r="P141" s="252"/>
      <c r="Q141" s="252"/>
      <c r="R141" s="116" t="str">
        <f ca="1">IF(INDIRECT(ADDRESS(ROW(INDIRECT(CONCATENATE("F",$AA141 ),TRUE)),COLUMN(INDIRECT(CONCATENATE("F",$AA141 ),TRUE)),4,,"Рабочий лист"))&lt;&gt;"",INDIRECT(ADDRESS(ROW(INDIRECT(CONCATENATE("F",$AA141 ),TRUE)),COLUMN(INDIRECT(CONCATENATE("F",$AA141 ),TRUE)),4,,"Рабочий лист")),"")</f>
        <v/>
      </c>
      <c r="S141" s="117" t="str">
        <f ca="1">IF(INDIRECT(ADDRESS(ROW(INDIRECT(CONCATENATE("G",$AA141 ),TRUE)),COLUMN(INDIRECT(CONCATENATE("G",$AA141 ),TRUE)),4,,"Рабочий лист"))&lt;&gt;"",INDIRECT(ADDRESS(ROW(INDIRECT(CONCATENATE("G",$AA141 ),TRUE)),COLUMN(INDIRECT(CONCATENATE("G",$AA141 ),TRUE)),4,,"Рабочий лист")),"")</f>
        <v/>
      </c>
      <c r="T141" s="252" t="str">
        <f ca="1">IF(INDIRECT(ADDRESS(ROW(INDIRECT(CONCATENATE("H",$AA141 ),TRUE)),COLUMN(INDIRECT(CONCATENATE("H",$AA141 ),TRUE)),4,,"Рабочий лист"))&lt;&gt;"",INDIRECT(ADDRESS(ROW(INDIRECT(CONCATENATE("H",$AA141 ),TRUE)),COLUMN(INDIRECT(CONCATENATE("H",$AA141 ),TRUE)),4,,"Рабочий лист")),"")</f>
        <v/>
      </c>
      <c r="U141" s="252"/>
      <c r="V141" s="251" t="str">
        <f ca="1">IF(INDIRECT(ADDRESS(ROW(INDIRECT(CONCATENATE("I",$AA141 ),TRUE)),COLUMN(INDIRECT(CONCATENATE("I",$AA141 ),TRUE)),4,,"Рабочий лист"))&lt;&gt;"",INDIRECT(ADDRESS(ROW(INDIRECT(CONCATENATE("I",$AA141 ),TRUE)),COLUMN(INDIRECT(CONCATENATE("I",$AA141 ),TRUE)),4,,"Рабочий лист")),"")</f>
        <v/>
      </c>
      <c r="W141" s="251"/>
      <c r="X141" s="251"/>
      <c r="Y141" s="251"/>
      <c r="Z141" s="278"/>
      <c r="AA141" s="2">
        <f>AA140+1</f>
        <v>103</v>
      </c>
    </row>
    <row r="142" spans="1:27" ht="22.7" customHeight="1" x14ac:dyDescent="0.2">
      <c r="A142" s="254"/>
      <c r="B142" s="255"/>
      <c r="C142" s="256" t="s">
        <v>20</v>
      </c>
      <c r="D142" s="256"/>
      <c r="E142" s="256" t="str">
        <f>IF($E$47&lt;&gt;"",$E$47,"")</f>
        <v/>
      </c>
      <c r="F142" s="256"/>
      <c r="G142" s="119" t="str">
        <f ca="1">IF(INDIRECT(ADDRESS(ROW(INDIRECT(CONCATENATE("A",$AA142 ),TRUE)),COLUMN(INDIRECT(CONCATENATE("A",$AA142 ),TRUE)),4,,"Рабочий лист"))&lt;&gt;"",INDIRECT(ADDRESS(ROW(INDIRECT(CONCATENATE("A",$AA142 ),TRUE)),COLUMN(INDIRECT(CONCATENATE("A",$AA142 ),TRUE)),4,,"Рабочий лист")),"")</f>
        <v/>
      </c>
      <c r="H142" s="120" t="str">
        <f ca="1">IF(INDIRECT(ADDRESS(ROW(INDIRECT(CONCATENATE("B",$AA142 ),TRUE)),COLUMN(INDIRECT(CONCATENATE("B",$AA142 ),TRUE)),4,,"Рабочий лист"))&lt;&gt;"",INDIRECT(ADDRESS(ROW(INDIRECT(CONCATENATE("B",$AA142 ),TRUE)),COLUMN(INDIRECT(CONCATENATE("B",$AA142 ),TRUE)),4,,"Рабочий лист")),"")</f>
        <v/>
      </c>
      <c r="I142" s="119" t="str">
        <f ca="1">IF(INDIRECT(ADDRESS(ROW(INDIRECT(CONCATENATE("C",$AA142 ),TRUE)),COLUMN(INDIRECT(CONCATENATE("C",$AA142 ),TRUE)),4,,"Рабочий лист"))&lt;&gt;"",INDIRECT(ADDRESS(ROW(INDIRECT(CONCATENATE("C",$AA142 ),TRUE)),COLUMN(INDIRECT(CONCATENATE("C",$AA142 ),TRUE)),4,,"Рабочий лист")),"")</f>
        <v/>
      </c>
      <c r="J142" s="273" t="str">
        <f ca="1">IF(INDIRECT(ADDRESS(ROW(INDIRECT(CONCATENATE("D",$AA142 ),TRUE)),COLUMN(INDIRECT(CONCATENATE("D",$AA142 ),TRUE)),4,,"Рабочий лист"))&lt;&gt;"",INDIRECT(ADDRESS(ROW(INDIRECT(CONCATENATE("D",$AA142 ),TRUE)),COLUMN(INDIRECT(CONCATENATE("D",$AA142 ),TRUE)),4,,"Рабочий лист")),"")</f>
        <v/>
      </c>
      <c r="K142" s="273"/>
      <c r="L142" s="273"/>
      <c r="M142" s="273"/>
      <c r="N142" s="274" t="str">
        <f ca="1">IF(INDIRECT(ADDRESS(ROW(INDIRECT(CONCATENATE("E",$AA142 ),TRUE)),COLUMN(INDIRECT(CONCATENATE("E",$AA142 ),TRUE)),4,,"Рабочий лист"))&lt;&gt;"",INDIRECT(ADDRESS(ROW(INDIRECT(CONCATENATE("E",$AA142 ),TRUE)),COLUMN(INDIRECT(CONCATENATE("E",$AA142 ),TRUE)),4,,"Рабочий лист")),"")</f>
        <v/>
      </c>
      <c r="O142" s="274"/>
      <c r="P142" s="274"/>
      <c r="Q142" s="274"/>
      <c r="R142" s="119" t="str">
        <f ca="1">IF(INDIRECT(ADDRESS(ROW(INDIRECT(CONCATENATE("F",$AA142 ),TRUE)),COLUMN(INDIRECT(CONCATENATE("F",$AA142 ),TRUE)),4,,"Рабочий лист"))&lt;&gt;"",INDIRECT(ADDRESS(ROW(INDIRECT(CONCATENATE("F",$AA142 ),TRUE)),COLUMN(INDIRECT(CONCATENATE("F",$AA142 ),TRUE)),4,,"Рабочий лист")),"")</f>
        <v/>
      </c>
      <c r="S142" s="121" t="str">
        <f ca="1">IF(INDIRECT(ADDRESS(ROW(INDIRECT(CONCATENATE("G",$AA142 ),TRUE)),COLUMN(INDIRECT(CONCATENATE("G",$AA142 ),TRUE)),4,,"Рабочий лист"))&lt;&gt;"",INDIRECT(ADDRESS(ROW(INDIRECT(CONCATENATE("G",$AA142 ),TRUE)),COLUMN(INDIRECT(CONCATENATE("G",$AA142 ),TRUE)),4,,"Рабочий лист")),"")</f>
        <v/>
      </c>
      <c r="T142" s="274" t="str">
        <f ca="1">IF(INDIRECT(ADDRESS(ROW(INDIRECT(CONCATENATE("H",$AA142 ),TRUE)),COLUMN(INDIRECT(CONCATENATE("H",$AA142 ),TRUE)),4,,"Рабочий лист"))&lt;&gt;"",INDIRECT(ADDRESS(ROW(INDIRECT(CONCATENATE("H",$AA142 ),TRUE)),COLUMN(INDIRECT(CONCATENATE("H",$AA142 ),TRUE)),4,,"Рабочий лист")),"")</f>
        <v/>
      </c>
      <c r="U142" s="274"/>
      <c r="V142" s="273" t="str">
        <f ca="1">IF(INDIRECT(ADDRESS(ROW(INDIRECT(CONCATENATE("I",$AA142 ),TRUE)),COLUMN(INDIRECT(CONCATENATE("I",$AA142 ),TRUE)),4,,"Рабочий лист"))&lt;&gt;"",INDIRECT(ADDRESS(ROW(INDIRECT(CONCATENATE("I",$AA142 ),TRUE)),COLUMN(INDIRECT(CONCATENATE("I",$AA142 ),TRUE)),4,,"Рабочий лист")),"")</f>
        <v/>
      </c>
      <c r="W142" s="273"/>
      <c r="X142" s="273"/>
      <c r="Y142" s="273"/>
      <c r="Z142" s="278"/>
      <c r="AA142" s="2">
        <f>AA141+1</f>
        <v>104</v>
      </c>
    </row>
    <row r="143" spans="1:27" ht="5.65" customHeight="1" x14ac:dyDescent="0.2">
      <c r="A143" s="254"/>
      <c r="B143" s="255"/>
      <c r="C143" s="256"/>
      <c r="D143" s="256"/>
      <c r="E143" s="256"/>
      <c r="F143" s="256"/>
      <c r="G143" s="235"/>
      <c r="H143" s="235"/>
      <c r="I143" s="235"/>
      <c r="J143" s="236"/>
      <c r="K143" s="236"/>
      <c r="L143" s="236"/>
      <c r="M143" s="236"/>
      <c r="N143" s="236"/>
      <c r="O143" s="236"/>
      <c r="P143" s="236"/>
      <c r="Q143" s="236"/>
      <c r="R143" s="236"/>
      <c r="S143" s="236"/>
      <c r="T143" s="236"/>
      <c r="U143" s="236"/>
      <c r="V143" s="236"/>
      <c r="W143" s="236"/>
      <c r="X143" s="236"/>
      <c r="Y143" s="236"/>
      <c r="Z143" s="278"/>
    </row>
    <row r="144" spans="1:27" ht="14.1" customHeight="1" x14ac:dyDescent="0.25">
      <c r="A144" s="254"/>
      <c r="B144" s="255"/>
      <c r="C144" s="256"/>
      <c r="D144" s="256"/>
      <c r="E144" s="256"/>
      <c r="F144" s="256"/>
      <c r="G144" s="235"/>
      <c r="H144" s="235"/>
      <c r="I144" s="235"/>
      <c r="J144" s="122"/>
      <c r="K144" s="122"/>
      <c r="L144" s="122"/>
      <c r="M144" s="272"/>
      <c r="N144" s="272"/>
      <c r="O144" s="123"/>
      <c r="P144" s="123"/>
      <c r="Q144" s="261" t="str">
        <f>$Q$41</f>
        <v>ГСВ.СО</v>
      </c>
      <c r="R144" s="261"/>
      <c r="S144" s="261"/>
      <c r="T144" s="261"/>
      <c r="U144" s="261"/>
      <c r="V144" s="261"/>
      <c r="W144" s="261"/>
      <c r="X144" s="261"/>
      <c r="Y144" s="263" t="s">
        <v>13</v>
      </c>
      <c r="Z144" s="278"/>
    </row>
    <row r="145" spans="1:27" ht="5.65" customHeight="1" x14ac:dyDescent="0.2">
      <c r="A145" s="254"/>
      <c r="B145" s="255"/>
      <c r="C145" s="256"/>
      <c r="D145" s="256"/>
      <c r="E145" s="256"/>
      <c r="F145" s="256"/>
      <c r="G145" s="235"/>
      <c r="H145" s="235"/>
      <c r="I145" s="235"/>
      <c r="J145" s="262"/>
      <c r="K145" s="262"/>
      <c r="L145" s="262"/>
      <c r="M145" s="262"/>
      <c r="N145" s="262"/>
      <c r="O145" s="262"/>
      <c r="P145" s="271"/>
      <c r="Q145" s="261"/>
      <c r="R145" s="261"/>
      <c r="S145" s="261"/>
      <c r="T145" s="261"/>
      <c r="U145" s="261"/>
      <c r="V145" s="261"/>
      <c r="W145" s="261"/>
      <c r="X145" s="261"/>
      <c r="Y145" s="263"/>
      <c r="Z145" s="278"/>
    </row>
    <row r="146" spans="1:27" ht="8.4499999999999993" customHeight="1" x14ac:dyDescent="0.2">
      <c r="A146" s="254"/>
      <c r="B146" s="255"/>
      <c r="C146" s="256"/>
      <c r="D146" s="256"/>
      <c r="E146" s="256"/>
      <c r="F146" s="256"/>
      <c r="G146" s="235"/>
      <c r="H146" s="235"/>
      <c r="I146" s="235"/>
      <c r="J146" s="262"/>
      <c r="K146" s="262"/>
      <c r="L146" s="262"/>
      <c r="M146" s="262"/>
      <c r="N146" s="262"/>
      <c r="O146" s="262"/>
      <c r="P146" s="271"/>
      <c r="Q146" s="262"/>
      <c r="R146" s="261"/>
      <c r="S146" s="261"/>
      <c r="T146" s="261"/>
      <c r="U146" s="261"/>
      <c r="V146" s="261"/>
      <c r="W146" s="261"/>
      <c r="X146" s="261"/>
      <c r="Y146" s="261">
        <f>Y98+1</f>
        <v>3</v>
      </c>
      <c r="Z146" s="278"/>
    </row>
    <row r="147" spans="1:27" ht="14.1" customHeight="1" x14ac:dyDescent="0.2">
      <c r="A147" s="254"/>
      <c r="B147" s="255"/>
      <c r="C147" s="256"/>
      <c r="D147" s="256"/>
      <c r="E147" s="256"/>
      <c r="F147" s="256"/>
      <c r="G147" s="235"/>
      <c r="H147" s="235"/>
      <c r="I147" s="235"/>
      <c r="J147" s="111" t="s">
        <v>12</v>
      </c>
      <c r="K147" s="111" t="s">
        <v>25</v>
      </c>
      <c r="L147" s="111" t="s">
        <v>13</v>
      </c>
      <c r="M147" s="261" t="s">
        <v>14</v>
      </c>
      <c r="N147" s="261"/>
      <c r="O147" s="111" t="s">
        <v>15</v>
      </c>
      <c r="P147" s="111" t="s">
        <v>16</v>
      </c>
      <c r="Q147" s="261"/>
      <c r="R147" s="261"/>
      <c r="S147" s="261"/>
      <c r="T147" s="261"/>
      <c r="U147" s="261"/>
      <c r="V147" s="261"/>
      <c r="W147" s="261"/>
      <c r="X147" s="261"/>
      <c r="Y147" s="261"/>
      <c r="Z147" s="278"/>
    </row>
    <row r="148" spans="1:27" ht="19.5" customHeight="1" x14ac:dyDescent="0.2">
      <c r="A148" s="267"/>
      <c r="B148" s="268"/>
      <c r="C148" s="268"/>
      <c r="D148" s="268"/>
      <c r="E148" s="268"/>
      <c r="F148" s="268"/>
      <c r="G148" s="268"/>
      <c r="H148" s="268"/>
      <c r="I148" s="268"/>
      <c r="J148" s="268"/>
      <c r="K148" s="268"/>
      <c r="L148" s="268"/>
      <c r="M148" s="268"/>
      <c r="N148" s="268"/>
      <c r="O148" s="268"/>
      <c r="P148" s="268"/>
      <c r="Q148" s="268"/>
      <c r="R148" s="268"/>
      <c r="S148" s="268"/>
      <c r="T148" s="268"/>
      <c r="U148" s="269" t="s">
        <v>22</v>
      </c>
      <c r="V148" s="269"/>
      <c r="W148" s="269"/>
      <c r="X148" s="269"/>
      <c r="Y148" s="269"/>
      <c r="Z148" s="270"/>
    </row>
    <row r="149" spans="1:27" ht="15.75" customHeight="1" x14ac:dyDescent="0.2">
      <c r="A149" s="219"/>
      <c r="B149" s="220"/>
      <c r="C149" s="220"/>
      <c r="D149" s="220"/>
      <c r="E149" s="220"/>
      <c r="F149" s="220"/>
      <c r="G149" s="221"/>
      <c r="H149" s="221"/>
      <c r="I149" s="221"/>
      <c r="J149" s="221"/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21"/>
      <c r="Y149" s="221"/>
      <c r="Z149" s="219"/>
    </row>
    <row r="150" spans="1:27" ht="19.899999999999999" customHeight="1" x14ac:dyDescent="0.2">
      <c r="A150" s="246"/>
      <c r="B150" s="247"/>
      <c r="C150" s="247"/>
      <c r="D150" s="247"/>
      <c r="E150" s="247"/>
      <c r="F150" s="247"/>
      <c r="G150" s="248"/>
      <c r="H150" s="248"/>
      <c r="I150" s="248"/>
      <c r="J150" s="248"/>
      <c r="K150" s="248"/>
      <c r="L150" s="248"/>
      <c r="M150" s="248"/>
      <c r="N150" s="248"/>
      <c r="O150" s="248"/>
      <c r="P150" s="248"/>
      <c r="Q150" s="248"/>
      <c r="R150" s="248"/>
      <c r="S150" s="248"/>
      <c r="T150" s="248"/>
      <c r="U150" s="248"/>
      <c r="V150" s="248"/>
      <c r="W150" s="248"/>
      <c r="X150" s="248"/>
      <c r="Y150" s="80" t="str">
        <f>IF(Y102&lt;&gt;"",Y102+1,"")</f>
        <v/>
      </c>
      <c r="Z150" s="219"/>
    </row>
    <row r="151" spans="1:27" ht="28.35" customHeight="1" x14ac:dyDescent="0.2">
      <c r="A151" s="246"/>
      <c r="B151" s="247"/>
      <c r="C151" s="247"/>
      <c r="D151" s="247"/>
      <c r="E151" s="247"/>
      <c r="F151" s="247"/>
      <c r="G151" s="80">
        <v>1</v>
      </c>
      <c r="H151" s="80">
        <v>2</v>
      </c>
      <c r="I151" s="80">
        <v>3</v>
      </c>
      <c r="J151" s="238">
        <v>4</v>
      </c>
      <c r="K151" s="238"/>
      <c r="L151" s="238"/>
      <c r="M151" s="238"/>
      <c r="N151" s="238">
        <v>5</v>
      </c>
      <c r="O151" s="238"/>
      <c r="P151" s="238"/>
      <c r="Q151" s="238"/>
      <c r="R151" s="80">
        <v>6</v>
      </c>
      <c r="S151" s="99">
        <v>7</v>
      </c>
      <c r="T151" s="238">
        <v>8</v>
      </c>
      <c r="U151" s="238"/>
      <c r="V151" s="238">
        <v>9</v>
      </c>
      <c r="W151" s="238"/>
      <c r="X151" s="238"/>
      <c r="Y151" s="238"/>
      <c r="Z151" s="219"/>
    </row>
    <row r="152" spans="1:27" ht="22.7" customHeight="1" x14ac:dyDescent="0.2">
      <c r="A152" s="246"/>
      <c r="B152" s="247"/>
      <c r="C152" s="247"/>
      <c r="D152" s="247"/>
      <c r="E152" s="247"/>
      <c r="F152" s="247"/>
      <c r="G152" s="93" t="str">
        <f t="shared" ref="G152:G180" ca="1" si="30">IF(INDIRECT(ADDRESS(ROW(INDIRECT(CONCATENATE("A",$AA152 ),TRUE)),COLUMN(INDIRECT(CONCATENATE("A",$AA152 ),TRUE)),4,,"Рабочий лист"))&lt;&gt;"",INDIRECT(ADDRESS(ROW(INDIRECT(CONCATENATE("A",$AA152 ),TRUE)),COLUMN(INDIRECT(CONCATENATE("A",$AA152 ),TRUE)),4,,"Рабочий лист")),"")</f>
        <v/>
      </c>
      <c r="H152" s="97" t="str">
        <f t="shared" ref="H152:H180" ca="1" si="31">IF(INDIRECT(ADDRESS(ROW(INDIRECT(CONCATENATE("B",$AA152 ),TRUE)),COLUMN(INDIRECT(CONCATENATE("B",$AA152 ),TRUE)),4,,"Рабочий лист"))&lt;&gt;"",INDIRECT(ADDRESS(ROW(INDIRECT(CONCATENATE("B",$AA152 ),TRUE)),COLUMN(INDIRECT(CONCATENATE("B",$AA152 ),TRUE)),4,,"Рабочий лист")),"")</f>
        <v/>
      </c>
      <c r="I152" s="93" t="str">
        <f t="shared" ref="I152:I180" ca="1" si="32">IF(INDIRECT(ADDRESS(ROW(INDIRECT(CONCATENATE("C",$AA152 ),TRUE)),COLUMN(INDIRECT(CONCATENATE("C",$AA152 ),TRUE)),4,,"Рабочий лист"))&lt;&gt;"",INDIRECT(ADDRESS(ROW(INDIRECT(CONCATENATE("C",$AA152 ),TRUE)),COLUMN(INDIRECT(CONCATENATE("C",$AA152 ),TRUE)),4,,"Рабочий лист")),"")</f>
        <v/>
      </c>
      <c r="J152" s="249" t="str">
        <f t="shared" ref="J152:J180" ca="1" si="33">IF(INDIRECT(ADDRESS(ROW(INDIRECT(CONCATENATE("D",$AA152 ),TRUE)),COLUMN(INDIRECT(CONCATENATE("D",$AA152 ),TRUE)),4,,"Рабочий лист"))&lt;&gt;"",INDIRECT(ADDRESS(ROW(INDIRECT(CONCATENATE("D",$AA152 ),TRUE)),COLUMN(INDIRECT(CONCATENATE("D",$AA152 ),TRUE)),4,,"Рабочий лист")),"")</f>
        <v/>
      </c>
      <c r="K152" s="249"/>
      <c r="L152" s="249"/>
      <c r="M152" s="249"/>
      <c r="N152" s="250" t="str">
        <f t="shared" ref="N152:N180" ca="1" si="34">IF(INDIRECT(ADDRESS(ROW(INDIRECT(CONCATENATE("E",$AA152 ),TRUE)),COLUMN(INDIRECT(CONCATENATE("E",$AA152 ),TRUE)),4,,"Рабочий лист"))&lt;&gt;"",INDIRECT(ADDRESS(ROW(INDIRECT(CONCATENATE("E",$AA152 ),TRUE)),COLUMN(INDIRECT(CONCATENATE("E",$AA152 ),TRUE)),4,,"Рабочий лист")),"")</f>
        <v/>
      </c>
      <c r="O152" s="250"/>
      <c r="P152" s="250"/>
      <c r="Q152" s="250"/>
      <c r="R152" s="93" t="str">
        <f t="shared" ref="R152:R180" ca="1" si="35">IF(INDIRECT(ADDRESS(ROW(INDIRECT(CONCATENATE("F",$AA152 ),TRUE)),COLUMN(INDIRECT(CONCATENATE("F",$AA152 ),TRUE)),4,,"Рабочий лист"))&lt;&gt;"",INDIRECT(ADDRESS(ROW(INDIRECT(CONCATENATE("F",$AA152 ),TRUE)),COLUMN(INDIRECT(CONCATENATE("F",$AA152 ),TRUE)),4,,"Рабочий лист")),"")</f>
        <v/>
      </c>
      <c r="S152" s="100" t="str">
        <f t="shared" ref="S152:S180" ca="1" si="36">IF(INDIRECT(ADDRESS(ROW(INDIRECT(CONCATENATE("G",$AA152 ),TRUE)),COLUMN(INDIRECT(CONCATENATE("G",$AA152 ),TRUE)),4,,"Рабочий лист"))&lt;&gt;"",INDIRECT(ADDRESS(ROW(INDIRECT(CONCATENATE("G",$AA152 ),TRUE)),COLUMN(INDIRECT(CONCATENATE("G",$AA152 ),TRUE)),4,,"Рабочий лист")),"")</f>
        <v/>
      </c>
      <c r="T152" s="250" t="str">
        <f t="shared" ref="T152:T180" ca="1" si="37">IF(INDIRECT(ADDRESS(ROW(INDIRECT(CONCATENATE("H",$AA152 ),TRUE)),COLUMN(INDIRECT(CONCATENATE("H",$AA152 ),TRUE)),4,,"Рабочий лист"))&lt;&gt;"",INDIRECT(ADDRESS(ROW(INDIRECT(CONCATENATE("H",$AA152 ),TRUE)),COLUMN(INDIRECT(CONCATENATE("H",$AA152 ),TRUE)),4,,"Рабочий лист")),"")</f>
        <v/>
      </c>
      <c r="U152" s="250"/>
      <c r="V152" s="249" t="str">
        <f t="shared" ref="V152:V179" ca="1" si="38">IF(INDIRECT(ADDRESS(ROW(INDIRECT(CONCATENATE("I",$AA152 ),TRUE)),COLUMN(INDIRECT(CONCATENATE("I",$AA152 ),TRUE)),4,,"Рабочий лист"))&lt;&gt;"",INDIRECT(ADDRESS(ROW(INDIRECT(CONCATENATE("I",$AA152 ),TRUE)),COLUMN(INDIRECT(CONCATENATE("I",$AA152 ),TRUE)),4,,"Рабочий лист")),"")</f>
        <v/>
      </c>
      <c r="W152" s="249"/>
      <c r="X152" s="249"/>
      <c r="Y152" s="249"/>
      <c r="Z152" s="219"/>
      <c r="AA152" s="2">
        <f>AA142+1</f>
        <v>105</v>
      </c>
    </row>
    <row r="153" spans="1:27" ht="22.7" customHeight="1" x14ac:dyDescent="0.2">
      <c r="A153" s="246"/>
      <c r="B153" s="247"/>
      <c r="C153" s="247"/>
      <c r="D153" s="247"/>
      <c r="E153" s="247"/>
      <c r="F153" s="247"/>
      <c r="G153" s="92" t="str">
        <f t="shared" ca="1" si="30"/>
        <v/>
      </c>
      <c r="H153" s="96" t="str">
        <f t="shared" ca="1" si="31"/>
        <v/>
      </c>
      <c r="I153" s="92" t="str">
        <f t="shared" ca="1" si="32"/>
        <v/>
      </c>
      <c r="J153" s="228" t="str">
        <f t="shared" ca="1" si="33"/>
        <v/>
      </c>
      <c r="K153" s="228"/>
      <c r="L153" s="228"/>
      <c r="M153" s="228"/>
      <c r="N153" s="222" t="str">
        <f t="shared" ca="1" si="34"/>
        <v/>
      </c>
      <c r="O153" s="222"/>
      <c r="P153" s="222"/>
      <c r="Q153" s="222"/>
      <c r="R153" s="92" t="str">
        <f t="shared" ca="1" si="35"/>
        <v/>
      </c>
      <c r="S153" s="101" t="str">
        <f t="shared" ca="1" si="36"/>
        <v/>
      </c>
      <c r="T153" s="222" t="str">
        <f t="shared" ca="1" si="37"/>
        <v/>
      </c>
      <c r="U153" s="222"/>
      <c r="V153" s="228" t="str">
        <f t="shared" ca="1" si="38"/>
        <v/>
      </c>
      <c r="W153" s="228"/>
      <c r="X153" s="228"/>
      <c r="Y153" s="228"/>
      <c r="Z153" s="219"/>
      <c r="AA153" s="2">
        <f t="shared" ref="AA153:AA180" si="39">AA152+1</f>
        <v>106</v>
      </c>
    </row>
    <row r="154" spans="1:27" ht="22.7" customHeight="1" x14ac:dyDescent="0.2">
      <c r="A154" s="246"/>
      <c r="B154" s="247"/>
      <c r="C154" s="247"/>
      <c r="D154" s="247"/>
      <c r="E154" s="247"/>
      <c r="F154" s="247"/>
      <c r="G154" s="92" t="str">
        <f t="shared" ca="1" si="30"/>
        <v/>
      </c>
      <c r="H154" s="96" t="str">
        <f t="shared" ca="1" si="31"/>
        <v/>
      </c>
      <c r="I154" s="92" t="str">
        <f t="shared" ca="1" si="32"/>
        <v/>
      </c>
      <c r="J154" s="228" t="str">
        <f t="shared" ca="1" si="33"/>
        <v/>
      </c>
      <c r="K154" s="228"/>
      <c r="L154" s="228"/>
      <c r="M154" s="228"/>
      <c r="N154" s="222" t="str">
        <f t="shared" ca="1" si="34"/>
        <v/>
      </c>
      <c r="O154" s="222"/>
      <c r="P154" s="222"/>
      <c r="Q154" s="222"/>
      <c r="R154" s="92" t="str">
        <f t="shared" ca="1" si="35"/>
        <v/>
      </c>
      <c r="S154" s="101" t="str">
        <f t="shared" ca="1" si="36"/>
        <v/>
      </c>
      <c r="T154" s="222" t="str">
        <f t="shared" ca="1" si="37"/>
        <v/>
      </c>
      <c r="U154" s="222"/>
      <c r="V154" s="228" t="str">
        <f t="shared" ca="1" si="38"/>
        <v/>
      </c>
      <c r="W154" s="228"/>
      <c r="X154" s="228"/>
      <c r="Y154" s="228"/>
      <c r="Z154" s="219"/>
      <c r="AA154" s="2">
        <f t="shared" si="39"/>
        <v>107</v>
      </c>
    </row>
    <row r="155" spans="1:27" ht="22.7" customHeight="1" x14ac:dyDescent="0.2">
      <c r="A155" s="246"/>
      <c r="B155" s="247"/>
      <c r="C155" s="247"/>
      <c r="D155" s="247"/>
      <c r="E155" s="247"/>
      <c r="F155" s="247"/>
      <c r="G155" s="92" t="str">
        <f t="shared" ca="1" si="30"/>
        <v/>
      </c>
      <c r="H155" s="96" t="str">
        <f t="shared" ca="1" si="31"/>
        <v/>
      </c>
      <c r="I155" s="92" t="str">
        <f t="shared" ca="1" si="32"/>
        <v/>
      </c>
      <c r="J155" s="228" t="str">
        <f t="shared" ca="1" si="33"/>
        <v/>
      </c>
      <c r="K155" s="228"/>
      <c r="L155" s="228"/>
      <c r="M155" s="228"/>
      <c r="N155" s="222" t="str">
        <f t="shared" ca="1" si="34"/>
        <v/>
      </c>
      <c r="O155" s="222"/>
      <c r="P155" s="222"/>
      <c r="Q155" s="222"/>
      <c r="R155" s="92" t="str">
        <f t="shared" ca="1" si="35"/>
        <v/>
      </c>
      <c r="S155" s="101" t="str">
        <f t="shared" ca="1" si="36"/>
        <v/>
      </c>
      <c r="T155" s="222" t="str">
        <f t="shared" ca="1" si="37"/>
        <v/>
      </c>
      <c r="U155" s="222"/>
      <c r="V155" s="228" t="str">
        <f t="shared" ca="1" si="38"/>
        <v/>
      </c>
      <c r="W155" s="228"/>
      <c r="X155" s="228"/>
      <c r="Y155" s="228"/>
      <c r="Z155" s="219"/>
      <c r="AA155" s="2">
        <f t="shared" si="39"/>
        <v>108</v>
      </c>
    </row>
    <row r="156" spans="1:27" ht="22.7" customHeight="1" x14ac:dyDescent="0.2">
      <c r="A156" s="246"/>
      <c r="B156" s="247"/>
      <c r="C156" s="247"/>
      <c r="D156" s="247"/>
      <c r="E156" s="247"/>
      <c r="F156" s="247"/>
      <c r="G156" s="92" t="str">
        <f t="shared" ca="1" si="30"/>
        <v/>
      </c>
      <c r="H156" s="96" t="str">
        <f t="shared" ca="1" si="31"/>
        <v/>
      </c>
      <c r="I156" s="92" t="str">
        <f t="shared" ca="1" si="32"/>
        <v/>
      </c>
      <c r="J156" s="228" t="str">
        <f t="shared" ca="1" si="33"/>
        <v/>
      </c>
      <c r="K156" s="228"/>
      <c r="L156" s="228"/>
      <c r="M156" s="228"/>
      <c r="N156" s="222" t="str">
        <f t="shared" ca="1" si="34"/>
        <v/>
      </c>
      <c r="O156" s="222"/>
      <c r="P156" s="222"/>
      <c r="Q156" s="222"/>
      <c r="R156" s="92" t="str">
        <f t="shared" ca="1" si="35"/>
        <v/>
      </c>
      <c r="S156" s="101" t="str">
        <f t="shared" ca="1" si="36"/>
        <v/>
      </c>
      <c r="T156" s="222" t="str">
        <f t="shared" ca="1" si="37"/>
        <v/>
      </c>
      <c r="U156" s="222"/>
      <c r="V156" s="228" t="str">
        <f t="shared" ca="1" si="38"/>
        <v/>
      </c>
      <c r="W156" s="228"/>
      <c r="X156" s="228"/>
      <c r="Y156" s="228"/>
      <c r="Z156" s="219"/>
      <c r="AA156" s="2">
        <f t="shared" si="39"/>
        <v>109</v>
      </c>
    </row>
    <row r="157" spans="1:27" ht="22.7" customHeight="1" x14ac:dyDescent="0.2">
      <c r="A157" s="246"/>
      <c r="B157" s="247"/>
      <c r="C157" s="247"/>
      <c r="D157" s="247"/>
      <c r="E157" s="247"/>
      <c r="F157" s="247"/>
      <c r="G157" s="92" t="str">
        <f t="shared" ca="1" si="30"/>
        <v/>
      </c>
      <c r="H157" s="96" t="str">
        <f t="shared" ca="1" si="31"/>
        <v/>
      </c>
      <c r="I157" s="92" t="str">
        <f t="shared" ca="1" si="32"/>
        <v/>
      </c>
      <c r="J157" s="228" t="str">
        <f t="shared" ca="1" si="33"/>
        <v/>
      </c>
      <c r="K157" s="228"/>
      <c r="L157" s="228"/>
      <c r="M157" s="228"/>
      <c r="N157" s="222" t="str">
        <f t="shared" ca="1" si="34"/>
        <v/>
      </c>
      <c r="O157" s="222"/>
      <c r="P157" s="222"/>
      <c r="Q157" s="222"/>
      <c r="R157" s="92" t="str">
        <f t="shared" ca="1" si="35"/>
        <v/>
      </c>
      <c r="S157" s="101" t="str">
        <f t="shared" ca="1" si="36"/>
        <v/>
      </c>
      <c r="T157" s="222" t="str">
        <f t="shared" ca="1" si="37"/>
        <v/>
      </c>
      <c r="U157" s="222"/>
      <c r="V157" s="228" t="str">
        <f t="shared" ca="1" si="38"/>
        <v/>
      </c>
      <c r="W157" s="228"/>
      <c r="X157" s="228"/>
      <c r="Y157" s="228"/>
      <c r="Z157" s="219"/>
      <c r="AA157" s="2">
        <f t="shared" si="39"/>
        <v>110</v>
      </c>
    </row>
    <row r="158" spans="1:27" ht="22.7" customHeight="1" x14ac:dyDescent="0.2">
      <c r="A158" s="246"/>
      <c r="B158" s="247"/>
      <c r="C158" s="247"/>
      <c r="D158" s="247"/>
      <c r="E158" s="247"/>
      <c r="F158" s="247"/>
      <c r="G158" s="92" t="str">
        <f t="shared" ca="1" si="30"/>
        <v/>
      </c>
      <c r="H158" s="96" t="str">
        <f t="shared" ca="1" si="31"/>
        <v/>
      </c>
      <c r="I158" s="92" t="str">
        <f t="shared" ca="1" si="32"/>
        <v/>
      </c>
      <c r="J158" s="228" t="str">
        <f t="shared" ca="1" si="33"/>
        <v/>
      </c>
      <c r="K158" s="228"/>
      <c r="L158" s="228"/>
      <c r="M158" s="228"/>
      <c r="N158" s="222" t="str">
        <f t="shared" ca="1" si="34"/>
        <v/>
      </c>
      <c r="O158" s="222"/>
      <c r="P158" s="222"/>
      <c r="Q158" s="222"/>
      <c r="R158" s="92" t="str">
        <f t="shared" ca="1" si="35"/>
        <v/>
      </c>
      <c r="S158" s="101" t="str">
        <f t="shared" ca="1" si="36"/>
        <v/>
      </c>
      <c r="T158" s="222" t="str">
        <f t="shared" ca="1" si="37"/>
        <v/>
      </c>
      <c r="U158" s="222"/>
      <c r="V158" s="228" t="str">
        <f t="shared" ca="1" si="38"/>
        <v/>
      </c>
      <c r="W158" s="228"/>
      <c r="X158" s="228"/>
      <c r="Y158" s="228"/>
      <c r="Z158" s="219"/>
      <c r="AA158" s="2">
        <f t="shared" si="39"/>
        <v>111</v>
      </c>
    </row>
    <row r="159" spans="1:27" ht="22.7" customHeight="1" x14ac:dyDescent="0.2">
      <c r="A159" s="246"/>
      <c r="B159" s="247"/>
      <c r="C159" s="247"/>
      <c r="D159" s="247"/>
      <c r="E159" s="247"/>
      <c r="F159" s="247"/>
      <c r="G159" s="92" t="str">
        <f t="shared" ca="1" si="30"/>
        <v/>
      </c>
      <c r="H159" s="96" t="str">
        <f t="shared" ca="1" si="31"/>
        <v/>
      </c>
      <c r="I159" s="92" t="str">
        <f t="shared" ca="1" si="32"/>
        <v/>
      </c>
      <c r="J159" s="228" t="str">
        <f t="shared" ca="1" si="33"/>
        <v/>
      </c>
      <c r="K159" s="228"/>
      <c r="L159" s="228"/>
      <c r="M159" s="228"/>
      <c r="N159" s="222" t="str">
        <f t="shared" ca="1" si="34"/>
        <v/>
      </c>
      <c r="O159" s="222"/>
      <c r="P159" s="222"/>
      <c r="Q159" s="222"/>
      <c r="R159" s="92" t="str">
        <f t="shared" ca="1" si="35"/>
        <v/>
      </c>
      <c r="S159" s="101" t="str">
        <f t="shared" ca="1" si="36"/>
        <v/>
      </c>
      <c r="T159" s="222" t="str">
        <f t="shared" ca="1" si="37"/>
        <v/>
      </c>
      <c r="U159" s="222"/>
      <c r="V159" s="228" t="str">
        <f t="shared" ca="1" si="38"/>
        <v/>
      </c>
      <c r="W159" s="228"/>
      <c r="X159" s="228"/>
      <c r="Y159" s="228"/>
      <c r="Z159" s="219"/>
      <c r="AA159" s="2">
        <f t="shared" si="39"/>
        <v>112</v>
      </c>
    </row>
    <row r="160" spans="1:27" ht="22.7" customHeight="1" x14ac:dyDescent="0.2">
      <c r="A160" s="246"/>
      <c r="B160" s="247"/>
      <c r="C160" s="247"/>
      <c r="D160" s="247"/>
      <c r="E160" s="247"/>
      <c r="F160" s="247"/>
      <c r="G160" s="92" t="str">
        <f t="shared" ca="1" si="30"/>
        <v/>
      </c>
      <c r="H160" s="96" t="str">
        <f t="shared" ca="1" si="31"/>
        <v/>
      </c>
      <c r="I160" s="92" t="str">
        <f t="shared" ca="1" si="32"/>
        <v/>
      </c>
      <c r="J160" s="228" t="str">
        <f t="shared" ca="1" si="33"/>
        <v/>
      </c>
      <c r="K160" s="228"/>
      <c r="L160" s="228"/>
      <c r="M160" s="228"/>
      <c r="N160" s="222" t="str">
        <f t="shared" ca="1" si="34"/>
        <v/>
      </c>
      <c r="O160" s="222"/>
      <c r="P160" s="222"/>
      <c r="Q160" s="222"/>
      <c r="R160" s="92" t="str">
        <f t="shared" ca="1" si="35"/>
        <v/>
      </c>
      <c r="S160" s="101" t="str">
        <f t="shared" ca="1" si="36"/>
        <v/>
      </c>
      <c r="T160" s="222" t="str">
        <f t="shared" ca="1" si="37"/>
        <v/>
      </c>
      <c r="U160" s="222"/>
      <c r="V160" s="228" t="str">
        <f t="shared" ca="1" si="38"/>
        <v/>
      </c>
      <c r="W160" s="228"/>
      <c r="X160" s="228"/>
      <c r="Y160" s="228"/>
      <c r="Z160" s="219"/>
      <c r="AA160" s="2">
        <f t="shared" si="39"/>
        <v>113</v>
      </c>
    </row>
    <row r="161" spans="1:27" ht="22.7" customHeight="1" x14ac:dyDescent="0.2">
      <c r="A161" s="246"/>
      <c r="B161" s="247"/>
      <c r="C161" s="247"/>
      <c r="D161" s="247"/>
      <c r="E161" s="247"/>
      <c r="F161" s="247"/>
      <c r="G161" s="92" t="str">
        <f t="shared" ca="1" si="30"/>
        <v/>
      </c>
      <c r="H161" s="96" t="str">
        <f t="shared" ca="1" si="31"/>
        <v/>
      </c>
      <c r="I161" s="92" t="str">
        <f t="shared" ca="1" si="32"/>
        <v/>
      </c>
      <c r="J161" s="228" t="str">
        <f t="shared" ca="1" si="33"/>
        <v/>
      </c>
      <c r="K161" s="228"/>
      <c r="L161" s="228"/>
      <c r="M161" s="228"/>
      <c r="N161" s="222" t="str">
        <f t="shared" ca="1" si="34"/>
        <v/>
      </c>
      <c r="O161" s="222"/>
      <c r="P161" s="222"/>
      <c r="Q161" s="222"/>
      <c r="R161" s="92" t="str">
        <f t="shared" ca="1" si="35"/>
        <v/>
      </c>
      <c r="S161" s="101" t="str">
        <f t="shared" ca="1" si="36"/>
        <v/>
      </c>
      <c r="T161" s="222" t="str">
        <f t="shared" ca="1" si="37"/>
        <v/>
      </c>
      <c r="U161" s="222"/>
      <c r="V161" s="228" t="str">
        <f t="shared" ca="1" si="38"/>
        <v/>
      </c>
      <c r="W161" s="228"/>
      <c r="X161" s="228"/>
      <c r="Y161" s="228"/>
      <c r="Z161" s="219"/>
      <c r="AA161" s="2">
        <f t="shared" si="39"/>
        <v>114</v>
      </c>
    </row>
    <row r="162" spans="1:27" ht="22.7" customHeight="1" x14ac:dyDescent="0.2">
      <c r="A162" s="246"/>
      <c r="B162" s="247"/>
      <c r="C162" s="247"/>
      <c r="D162" s="247"/>
      <c r="E162" s="247"/>
      <c r="F162" s="247"/>
      <c r="G162" s="92" t="str">
        <f t="shared" ca="1" si="30"/>
        <v/>
      </c>
      <c r="H162" s="96" t="str">
        <f t="shared" ca="1" si="31"/>
        <v/>
      </c>
      <c r="I162" s="92" t="str">
        <f t="shared" ca="1" si="32"/>
        <v/>
      </c>
      <c r="J162" s="228" t="str">
        <f t="shared" ca="1" si="33"/>
        <v/>
      </c>
      <c r="K162" s="228"/>
      <c r="L162" s="228"/>
      <c r="M162" s="228"/>
      <c r="N162" s="222" t="str">
        <f t="shared" ca="1" si="34"/>
        <v/>
      </c>
      <c r="O162" s="222"/>
      <c r="P162" s="222"/>
      <c r="Q162" s="222"/>
      <c r="R162" s="92" t="str">
        <f t="shared" ca="1" si="35"/>
        <v/>
      </c>
      <c r="S162" s="101" t="str">
        <f t="shared" ca="1" si="36"/>
        <v/>
      </c>
      <c r="T162" s="222" t="str">
        <f t="shared" ca="1" si="37"/>
        <v/>
      </c>
      <c r="U162" s="222"/>
      <c r="V162" s="228" t="str">
        <f t="shared" ca="1" si="38"/>
        <v/>
      </c>
      <c r="W162" s="228"/>
      <c r="X162" s="228"/>
      <c r="Y162" s="228"/>
      <c r="Z162" s="219"/>
      <c r="AA162" s="2">
        <f t="shared" si="39"/>
        <v>115</v>
      </c>
    </row>
    <row r="163" spans="1:27" ht="22.7" customHeight="1" x14ac:dyDescent="0.2">
      <c r="A163" s="246"/>
      <c r="B163" s="247"/>
      <c r="C163" s="247"/>
      <c r="D163" s="247"/>
      <c r="E163" s="247"/>
      <c r="F163" s="247"/>
      <c r="G163" s="92" t="str">
        <f t="shared" ca="1" si="30"/>
        <v/>
      </c>
      <c r="H163" s="96" t="str">
        <f t="shared" ca="1" si="31"/>
        <v/>
      </c>
      <c r="I163" s="92" t="str">
        <f t="shared" ca="1" si="32"/>
        <v/>
      </c>
      <c r="J163" s="228" t="str">
        <f t="shared" ca="1" si="33"/>
        <v/>
      </c>
      <c r="K163" s="228"/>
      <c r="L163" s="228"/>
      <c r="M163" s="228"/>
      <c r="N163" s="222" t="str">
        <f t="shared" ca="1" si="34"/>
        <v/>
      </c>
      <c r="O163" s="222"/>
      <c r="P163" s="222"/>
      <c r="Q163" s="222"/>
      <c r="R163" s="92" t="str">
        <f t="shared" ca="1" si="35"/>
        <v/>
      </c>
      <c r="S163" s="101" t="str">
        <f t="shared" ca="1" si="36"/>
        <v/>
      </c>
      <c r="T163" s="222" t="str">
        <f t="shared" ca="1" si="37"/>
        <v/>
      </c>
      <c r="U163" s="222"/>
      <c r="V163" s="228" t="str">
        <f t="shared" ca="1" si="38"/>
        <v/>
      </c>
      <c r="W163" s="228"/>
      <c r="X163" s="228"/>
      <c r="Y163" s="228"/>
      <c r="Z163" s="219"/>
      <c r="AA163" s="2">
        <f t="shared" si="39"/>
        <v>116</v>
      </c>
    </row>
    <row r="164" spans="1:27" ht="22.7" customHeight="1" x14ac:dyDescent="0.2">
      <c r="A164" s="246"/>
      <c r="B164" s="247"/>
      <c r="C164" s="247"/>
      <c r="D164" s="247"/>
      <c r="E164" s="247"/>
      <c r="F164" s="247"/>
      <c r="G164" s="92" t="str">
        <f t="shared" ca="1" si="30"/>
        <v/>
      </c>
      <c r="H164" s="96" t="str">
        <f t="shared" ca="1" si="31"/>
        <v/>
      </c>
      <c r="I164" s="92" t="str">
        <f t="shared" ca="1" si="32"/>
        <v/>
      </c>
      <c r="J164" s="228" t="str">
        <f t="shared" ca="1" si="33"/>
        <v/>
      </c>
      <c r="K164" s="228"/>
      <c r="L164" s="228"/>
      <c r="M164" s="228"/>
      <c r="N164" s="222" t="str">
        <f t="shared" ca="1" si="34"/>
        <v/>
      </c>
      <c r="O164" s="222"/>
      <c r="P164" s="222"/>
      <c r="Q164" s="222"/>
      <c r="R164" s="92" t="str">
        <f t="shared" ca="1" si="35"/>
        <v/>
      </c>
      <c r="S164" s="101" t="str">
        <f t="shared" ca="1" si="36"/>
        <v/>
      </c>
      <c r="T164" s="222" t="str">
        <f t="shared" ca="1" si="37"/>
        <v/>
      </c>
      <c r="U164" s="222"/>
      <c r="V164" s="228" t="str">
        <f t="shared" ca="1" si="38"/>
        <v/>
      </c>
      <c r="W164" s="228"/>
      <c r="X164" s="228"/>
      <c r="Y164" s="228"/>
      <c r="Z164" s="219"/>
      <c r="AA164" s="2">
        <f t="shared" si="39"/>
        <v>117</v>
      </c>
    </row>
    <row r="165" spans="1:27" ht="22.7" customHeight="1" x14ac:dyDescent="0.2">
      <c r="A165" s="246"/>
      <c r="B165" s="247"/>
      <c r="C165" s="247"/>
      <c r="D165" s="247"/>
      <c r="E165" s="247"/>
      <c r="F165" s="247"/>
      <c r="G165" s="92" t="str">
        <f t="shared" ca="1" si="30"/>
        <v/>
      </c>
      <c r="H165" s="96" t="str">
        <f t="shared" ca="1" si="31"/>
        <v/>
      </c>
      <c r="I165" s="92" t="str">
        <f t="shared" ca="1" si="32"/>
        <v/>
      </c>
      <c r="J165" s="228" t="str">
        <f t="shared" ca="1" si="33"/>
        <v/>
      </c>
      <c r="K165" s="228"/>
      <c r="L165" s="228"/>
      <c r="M165" s="228"/>
      <c r="N165" s="222" t="str">
        <f t="shared" ca="1" si="34"/>
        <v/>
      </c>
      <c r="O165" s="222"/>
      <c r="P165" s="222"/>
      <c r="Q165" s="222"/>
      <c r="R165" s="92" t="str">
        <f t="shared" ca="1" si="35"/>
        <v/>
      </c>
      <c r="S165" s="101" t="str">
        <f t="shared" ca="1" si="36"/>
        <v/>
      </c>
      <c r="T165" s="222" t="str">
        <f t="shared" ca="1" si="37"/>
        <v/>
      </c>
      <c r="U165" s="222"/>
      <c r="V165" s="228" t="str">
        <f t="shared" ca="1" si="38"/>
        <v/>
      </c>
      <c r="W165" s="228"/>
      <c r="X165" s="228"/>
      <c r="Y165" s="228"/>
      <c r="Z165" s="219"/>
      <c r="AA165" s="2">
        <f t="shared" si="39"/>
        <v>118</v>
      </c>
    </row>
    <row r="166" spans="1:27" ht="22.7" customHeight="1" x14ac:dyDescent="0.2">
      <c r="A166" s="246"/>
      <c r="B166" s="247"/>
      <c r="C166" s="247"/>
      <c r="D166" s="247"/>
      <c r="E166" s="247"/>
      <c r="F166" s="247"/>
      <c r="G166" s="92" t="str">
        <f t="shared" ca="1" si="30"/>
        <v/>
      </c>
      <c r="H166" s="96" t="str">
        <f t="shared" ca="1" si="31"/>
        <v/>
      </c>
      <c r="I166" s="92" t="str">
        <f t="shared" ca="1" si="32"/>
        <v/>
      </c>
      <c r="J166" s="228" t="str">
        <f t="shared" ca="1" si="33"/>
        <v/>
      </c>
      <c r="K166" s="228"/>
      <c r="L166" s="228"/>
      <c r="M166" s="228"/>
      <c r="N166" s="222" t="str">
        <f t="shared" ca="1" si="34"/>
        <v/>
      </c>
      <c r="O166" s="222"/>
      <c r="P166" s="222"/>
      <c r="Q166" s="222"/>
      <c r="R166" s="92" t="str">
        <f t="shared" ca="1" si="35"/>
        <v/>
      </c>
      <c r="S166" s="101" t="str">
        <f t="shared" ca="1" si="36"/>
        <v/>
      </c>
      <c r="T166" s="222" t="str">
        <f t="shared" ca="1" si="37"/>
        <v/>
      </c>
      <c r="U166" s="222"/>
      <c r="V166" s="228" t="str">
        <f t="shared" ca="1" si="38"/>
        <v/>
      </c>
      <c r="W166" s="228"/>
      <c r="X166" s="228"/>
      <c r="Y166" s="228"/>
      <c r="Z166" s="219"/>
      <c r="AA166" s="2">
        <f t="shared" si="39"/>
        <v>119</v>
      </c>
    </row>
    <row r="167" spans="1:27" ht="22.7" customHeight="1" x14ac:dyDescent="0.2">
      <c r="A167" s="246"/>
      <c r="B167" s="247"/>
      <c r="C167" s="247"/>
      <c r="D167" s="247"/>
      <c r="E167" s="247"/>
      <c r="F167" s="247"/>
      <c r="G167" s="92" t="str">
        <f t="shared" ca="1" si="30"/>
        <v/>
      </c>
      <c r="H167" s="96" t="str">
        <f t="shared" ca="1" si="31"/>
        <v/>
      </c>
      <c r="I167" s="92" t="str">
        <f t="shared" ca="1" si="32"/>
        <v/>
      </c>
      <c r="J167" s="228" t="str">
        <f t="shared" ca="1" si="33"/>
        <v/>
      </c>
      <c r="K167" s="228"/>
      <c r="L167" s="228"/>
      <c r="M167" s="228"/>
      <c r="N167" s="222" t="str">
        <f t="shared" ca="1" si="34"/>
        <v/>
      </c>
      <c r="O167" s="222"/>
      <c r="P167" s="222"/>
      <c r="Q167" s="222"/>
      <c r="R167" s="92" t="str">
        <f t="shared" ca="1" si="35"/>
        <v/>
      </c>
      <c r="S167" s="101" t="str">
        <f t="shared" ca="1" si="36"/>
        <v/>
      </c>
      <c r="T167" s="222" t="str">
        <f t="shared" ca="1" si="37"/>
        <v/>
      </c>
      <c r="U167" s="222"/>
      <c r="V167" s="228" t="str">
        <f t="shared" ca="1" si="38"/>
        <v/>
      </c>
      <c r="W167" s="228"/>
      <c r="X167" s="228"/>
      <c r="Y167" s="228"/>
      <c r="Z167" s="219"/>
      <c r="AA167" s="2">
        <f t="shared" si="39"/>
        <v>120</v>
      </c>
    </row>
    <row r="168" spans="1:27" ht="22.7" customHeight="1" x14ac:dyDescent="0.2">
      <c r="A168" s="246"/>
      <c r="B168" s="247"/>
      <c r="C168" s="247"/>
      <c r="D168" s="247"/>
      <c r="E168" s="247"/>
      <c r="F168" s="247"/>
      <c r="G168" s="92" t="str">
        <f t="shared" ca="1" si="30"/>
        <v/>
      </c>
      <c r="H168" s="96" t="str">
        <f t="shared" ca="1" si="31"/>
        <v/>
      </c>
      <c r="I168" s="92" t="str">
        <f t="shared" ca="1" si="32"/>
        <v/>
      </c>
      <c r="J168" s="228" t="str">
        <f t="shared" ca="1" si="33"/>
        <v/>
      </c>
      <c r="K168" s="228"/>
      <c r="L168" s="228"/>
      <c r="M168" s="228"/>
      <c r="N168" s="222" t="str">
        <f t="shared" ca="1" si="34"/>
        <v/>
      </c>
      <c r="O168" s="222"/>
      <c r="P168" s="222"/>
      <c r="Q168" s="222"/>
      <c r="R168" s="92" t="str">
        <f t="shared" ca="1" si="35"/>
        <v/>
      </c>
      <c r="S168" s="101" t="str">
        <f t="shared" ca="1" si="36"/>
        <v/>
      </c>
      <c r="T168" s="222" t="str">
        <f t="shared" ca="1" si="37"/>
        <v/>
      </c>
      <c r="U168" s="222"/>
      <c r="V168" s="228" t="str">
        <f t="shared" ca="1" si="38"/>
        <v/>
      </c>
      <c r="W168" s="228"/>
      <c r="X168" s="228"/>
      <c r="Y168" s="228"/>
      <c r="Z168" s="219"/>
      <c r="AA168" s="2">
        <f>AA167+1</f>
        <v>121</v>
      </c>
    </row>
    <row r="169" spans="1:27" ht="22.7" customHeight="1" x14ac:dyDescent="0.2">
      <c r="A169" s="246"/>
      <c r="B169" s="247"/>
      <c r="C169" s="247"/>
      <c r="D169" s="247"/>
      <c r="E169" s="247"/>
      <c r="F169" s="247"/>
      <c r="G169" s="92" t="str">
        <f t="shared" ca="1" si="30"/>
        <v/>
      </c>
      <c r="H169" s="96" t="str">
        <f t="shared" ca="1" si="31"/>
        <v/>
      </c>
      <c r="I169" s="92" t="str">
        <f t="shared" ca="1" si="32"/>
        <v/>
      </c>
      <c r="J169" s="228" t="str">
        <f t="shared" ca="1" si="33"/>
        <v/>
      </c>
      <c r="K169" s="228"/>
      <c r="L169" s="228"/>
      <c r="M169" s="228"/>
      <c r="N169" s="222" t="str">
        <f t="shared" ca="1" si="34"/>
        <v/>
      </c>
      <c r="O169" s="222"/>
      <c r="P169" s="222"/>
      <c r="Q169" s="222"/>
      <c r="R169" s="92" t="str">
        <f t="shared" ca="1" si="35"/>
        <v/>
      </c>
      <c r="S169" s="101" t="str">
        <f t="shared" ca="1" si="36"/>
        <v/>
      </c>
      <c r="T169" s="222" t="str">
        <f t="shared" ca="1" si="37"/>
        <v/>
      </c>
      <c r="U169" s="222"/>
      <c r="V169" s="228" t="str">
        <f t="shared" ca="1" si="38"/>
        <v/>
      </c>
      <c r="W169" s="228"/>
      <c r="X169" s="228"/>
      <c r="Y169" s="228"/>
      <c r="Z169" s="219"/>
      <c r="AA169" s="2">
        <f t="shared" si="39"/>
        <v>122</v>
      </c>
    </row>
    <row r="170" spans="1:27" ht="22.7" customHeight="1" x14ac:dyDescent="0.2">
      <c r="A170" s="246"/>
      <c r="B170" s="247"/>
      <c r="C170" s="247"/>
      <c r="D170" s="247"/>
      <c r="E170" s="247"/>
      <c r="F170" s="247"/>
      <c r="G170" s="92" t="str">
        <f t="shared" ca="1" si="30"/>
        <v/>
      </c>
      <c r="H170" s="96" t="str">
        <f t="shared" ca="1" si="31"/>
        <v/>
      </c>
      <c r="I170" s="92" t="str">
        <f t="shared" ca="1" si="32"/>
        <v/>
      </c>
      <c r="J170" s="228" t="str">
        <f t="shared" ca="1" si="33"/>
        <v/>
      </c>
      <c r="K170" s="228"/>
      <c r="L170" s="228"/>
      <c r="M170" s="228"/>
      <c r="N170" s="222" t="str">
        <f t="shared" ca="1" si="34"/>
        <v/>
      </c>
      <c r="O170" s="222"/>
      <c r="P170" s="222"/>
      <c r="Q170" s="222"/>
      <c r="R170" s="92" t="str">
        <f t="shared" ca="1" si="35"/>
        <v/>
      </c>
      <c r="S170" s="101" t="str">
        <f t="shared" ca="1" si="36"/>
        <v/>
      </c>
      <c r="T170" s="222" t="str">
        <f t="shared" ca="1" si="37"/>
        <v/>
      </c>
      <c r="U170" s="222"/>
      <c r="V170" s="228" t="str">
        <f t="shared" ca="1" si="38"/>
        <v/>
      </c>
      <c r="W170" s="228"/>
      <c r="X170" s="228"/>
      <c r="Y170" s="228"/>
      <c r="Z170" s="219"/>
      <c r="AA170" s="2">
        <f t="shared" si="39"/>
        <v>123</v>
      </c>
    </row>
    <row r="171" spans="1:27" ht="22.7" customHeight="1" x14ac:dyDescent="0.2">
      <c r="A171" s="246"/>
      <c r="B171" s="247"/>
      <c r="C171" s="247"/>
      <c r="D171" s="247"/>
      <c r="E171" s="247"/>
      <c r="F171" s="247"/>
      <c r="G171" s="92" t="str">
        <f t="shared" ca="1" si="30"/>
        <v/>
      </c>
      <c r="H171" s="96" t="str">
        <f t="shared" ca="1" si="31"/>
        <v/>
      </c>
      <c r="I171" s="92" t="str">
        <f t="shared" ca="1" si="32"/>
        <v/>
      </c>
      <c r="J171" s="228" t="str">
        <f t="shared" ca="1" si="33"/>
        <v/>
      </c>
      <c r="K171" s="228"/>
      <c r="L171" s="228"/>
      <c r="M171" s="228"/>
      <c r="N171" s="222" t="str">
        <f t="shared" ca="1" si="34"/>
        <v/>
      </c>
      <c r="O171" s="222"/>
      <c r="P171" s="222"/>
      <c r="Q171" s="222"/>
      <c r="R171" s="92" t="str">
        <f t="shared" ca="1" si="35"/>
        <v/>
      </c>
      <c r="S171" s="101" t="str">
        <f t="shared" ca="1" si="36"/>
        <v/>
      </c>
      <c r="T171" s="222" t="str">
        <f t="shared" ca="1" si="37"/>
        <v/>
      </c>
      <c r="U171" s="222"/>
      <c r="V171" s="228" t="str">
        <f t="shared" ca="1" si="38"/>
        <v/>
      </c>
      <c r="W171" s="228"/>
      <c r="X171" s="228"/>
      <c r="Y171" s="228"/>
      <c r="Z171" s="219"/>
      <c r="AA171" s="2">
        <f t="shared" si="39"/>
        <v>124</v>
      </c>
    </row>
    <row r="172" spans="1:27" ht="22.7" customHeight="1" x14ac:dyDescent="0.2">
      <c r="A172" s="246"/>
      <c r="B172" s="247"/>
      <c r="C172" s="247"/>
      <c r="D172" s="247"/>
      <c r="E172" s="247"/>
      <c r="F172" s="247"/>
      <c r="G172" s="92" t="str">
        <f t="shared" ca="1" si="30"/>
        <v/>
      </c>
      <c r="H172" s="96" t="str">
        <f t="shared" ca="1" si="31"/>
        <v/>
      </c>
      <c r="I172" s="92" t="str">
        <f t="shared" ca="1" si="32"/>
        <v/>
      </c>
      <c r="J172" s="228" t="str">
        <f t="shared" ca="1" si="33"/>
        <v/>
      </c>
      <c r="K172" s="228"/>
      <c r="L172" s="228"/>
      <c r="M172" s="228"/>
      <c r="N172" s="222" t="str">
        <f t="shared" ca="1" si="34"/>
        <v/>
      </c>
      <c r="O172" s="222"/>
      <c r="P172" s="222"/>
      <c r="Q172" s="222"/>
      <c r="R172" s="92" t="str">
        <f t="shared" ca="1" si="35"/>
        <v/>
      </c>
      <c r="S172" s="101" t="str">
        <f t="shared" ca="1" si="36"/>
        <v/>
      </c>
      <c r="T172" s="222" t="str">
        <f t="shared" ca="1" si="37"/>
        <v/>
      </c>
      <c r="U172" s="222"/>
      <c r="V172" s="228" t="str">
        <f t="shared" ca="1" si="38"/>
        <v/>
      </c>
      <c r="W172" s="228"/>
      <c r="X172" s="228"/>
      <c r="Y172" s="228"/>
      <c r="Z172" s="219"/>
      <c r="AA172" s="2">
        <f t="shared" si="39"/>
        <v>125</v>
      </c>
    </row>
    <row r="173" spans="1:27" ht="22.7" customHeight="1" x14ac:dyDescent="0.2">
      <c r="A173" s="246"/>
      <c r="B173" s="247"/>
      <c r="C173" s="247"/>
      <c r="D173" s="247"/>
      <c r="E173" s="247"/>
      <c r="F173" s="247"/>
      <c r="G173" s="92" t="str">
        <f t="shared" ca="1" si="30"/>
        <v/>
      </c>
      <c r="H173" s="96" t="str">
        <f t="shared" ca="1" si="31"/>
        <v/>
      </c>
      <c r="I173" s="92" t="str">
        <f t="shared" ca="1" si="32"/>
        <v/>
      </c>
      <c r="J173" s="228" t="str">
        <f t="shared" ca="1" si="33"/>
        <v/>
      </c>
      <c r="K173" s="228"/>
      <c r="L173" s="228"/>
      <c r="M173" s="228"/>
      <c r="N173" s="222" t="str">
        <f t="shared" ca="1" si="34"/>
        <v/>
      </c>
      <c r="O173" s="222"/>
      <c r="P173" s="222"/>
      <c r="Q173" s="222"/>
      <c r="R173" s="92" t="str">
        <f t="shared" ca="1" si="35"/>
        <v/>
      </c>
      <c r="S173" s="101" t="str">
        <f t="shared" ca="1" si="36"/>
        <v/>
      </c>
      <c r="T173" s="222" t="str">
        <f t="shared" ca="1" si="37"/>
        <v/>
      </c>
      <c r="U173" s="222"/>
      <c r="V173" s="228" t="str">
        <f t="shared" ca="1" si="38"/>
        <v/>
      </c>
      <c r="W173" s="228"/>
      <c r="X173" s="228"/>
      <c r="Y173" s="228"/>
      <c r="Z173" s="219"/>
      <c r="AA173" s="2">
        <f t="shared" si="39"/>
        <v>126</v>
      </c>
    </row>
    <row r="174" spans="1:27" ht="22.7" customHeight="1" x14ac:dyDescent="0.2">
      <c r="A174" s="246"/>
      <c r="B174" s="247"/>
      <c r="C174" s="247"/>
      <c r="D174" s="247"/>
      <c r="E174" s="247"/>
      <c r="F174" s="247"/>
      <c r="G174" s="92" t="str">
        <f t="shared" ca="1" si="30"/>
        <v/>
      </c>
      <c r="H174" s="96" t="str">
        <f t="shared" ca="1" si="31"/>
        <v/>
      </c>
      <c r="I174" s="92" t="str">
        <f t="shared" ca="1" si="32"/>
        <v/>
      </c>
      <c r="J174" s="228" t="str">
        <f t="shared" ca="1" si="33"/>
        <v/>
      </c>
      <c r="K174" s="228"/>
      <c r="L174" s="228"/>
      <c r="M174" s="228"/>
      <c r="N174" s="222" t="str">
        <f t="shared" ca="1" si="34"/>
        <v/>
      </c>
      <c r="O174" s="222"/>
      <c r="P174" s="222"/>
      <c r="Q174" s="222"/>
      <c r="R174" s="92" t="str">
        <f t="shared" ca="1" si="35"/>
        <v/>
      </c>
      <c r="S174" s="101" t="str">
        <f t="shared" ca="1" si="36"/>
        <v/>
      </c>
      <c r="T174" s="222" t="str">
        <f t="shared" ca="1" si="37"/>
        <v/>
      </c>
      <c r="U174" s="222"/>
      <c r="V174" s="228" t="str">
        <f t="shared" ca="1" si="38"/>
        <v/>
      </c>
      <c r="W174" s="228"/>
      <c r="X174" s="228"/>
      <c r="Y174" s="228"/>
      <c r="Z174" s="219"/>
      <c r="AA174" s="2">
        <f t="shared" si="39"/>
        <v>127</v>
      </c>
    </row>
    <row r="175" spans="1:27" ht="22.7" customHeight="1" x14ac:dyDescent="0.2">
      <c r="A175" s="246"/>
      <c r="B175" s="247"/>
      <c r="C175" s="247"/>
      <c r="D175" s="247"/>
      <c r="E175" s="247"/>
      <c r="F175" s="247"/>
      <c r="G175" s="92" t="str">
        <f t="shared" ca="1" si="30"/>
        <v/>
      </c>
      <c r="H175" s="96" t="str">
        <f t="shared" ca="1" si="31"/>
        <v/>
      </c>
      <c r="I175" s="92" t="str">
        <f t="shared" ca="1" si="32"/>
        <v/>
      </c>
      <c r="J175" s="228" t="str">
        <f t="shared" ca="1" si="33"/>
        <v/>
      </c>
      <c r="K175" s="228"/>
      <c r="L175" s="228"/>
      <c r="M175" s="228"/>
      <c r="N175" s="222" t="str">
        <f t="shared" ca="1" si="34"/>
        <v/>
      </c>
      <c r="O175" s="222"/>
      <c r="P175" s="222"/>
      <c r="Q175" s="222"/>
      <c r="R175" s="92" t="str">
        <f t="shared" ca="1" si="35"/>
        <v/>
      </c>
      <c r="S175" s="101" t="str">
        <f t="shared" ca="1" si="36"/>
        <v/>
      </c>
      <c r="T175" s="222" t="str">
        <f t="shared" ca="1" si="37"/>
        <v/>
      </c>
      <c r="U175" s="222"/>
      <c r="V175" s="228" t="str">
        <f t="shared" ca="1" si="38"/>
        <v/>
      </c>
      <c r="W175" s="228"/>
      <c r="X175" s="228"/>
      <c r="Y175" s="228"/>
      <c r="Z175" s="219"/>
      <c r="AA175" s="2">
        <f t="shared" si="39"/>
        <v>128</v>
      </c>
    </row>
    <row r="176" spans="1:27" ht="22.7" customHeight="1" x14ac:dyDescent="0.2">
      <c r="A176" s="246"/>
      <c r="B176" s="247"/>
      <c r="C176" s="247"/>
      <c r="D176" s="247"/>
      <c r="E176" s="247"/>
      <c r="F176" s="247"/>
      <c r="G176" s="92" t="str">
        <f t="shared" ca="1" si="30"/>
        <v/>
      </c>
      <c r="H176" s="96" t="str">
        <f t="shared" ca="1" si="31"/>
        <v/>
      </c>
      <c r="I176" s="92" t="str">
        <f t="shared" ca="1" si="32"/>
        <v/>
      </c>
      <c r="J176" s="228" t="str">
        <f t="shared" ca="1" si="33"/>
        <v/>
      </c>
      <c r="K176" s="228"/>
      <c r="L176" s="228"/>
      <c r="M176" s="228"/>
      <c r="N176" s="222" t="str">
        <f t="shared" ca="1" si="34"/>
        <v/>
      </c>
      <c r="O176" s="222"/>
      <c r="P176" s="222"/>
      <c r="Q176" s="222"/>
      <c r="R176" s="92" t="str">
        <f t="shared" ca="1" si="35"/>
        <v/>
      </c>
      <c r="S176" s="101" t="str">
        <f t="shared" ca="1" si="36"/>
        <v/>
      </c>
      <c r="T176" s="222" t="str">
        <f t="shared" ca="1" si="37"/>
        <v/>
      </c>
      <c r="U176" s="222"/>
      <c r="V176" s="228" t="str">
        <f t="shared" ca="1" si="38"/>
        <v/>
      </c>
      <c r="W176" s="228"/>
      <c r="X176" s="228"/>
      <c r="Y176" s="228"/>
      <c r="Z176" s="219"/>
      <c r="AA176" s="2">
        <f t="shared" si="39"/>
        <v>129</v>
      </c>
    </row>
    <row r="177" spans="1:27" ht="22.7" customHeight="1" x14ac:dyDescent="0.2">
      <c r="A177" s="246"/>
      <c r="B177" s="247"/>
      <c r="C177" s="247"/>
      <c r="D177" s="247"/>
      <c r="E177" s="247"/>
      <c r="F177" s="247"/>
      <c r="G177" s="92" t="str">
        <f t="shared" ca="1" si="30"/>
        <v/>
      </c>
      <c r="H177" s="96" t="str">
        <f t="shared" ca="1" si="31"/>
        <v/>
      </c>
      <c r="I177" s="92" t="str">
        <f t="shared" ca="1" si="32"/>
        <v/>
      </c>
      <c r="J177" s="228" t="str">
        <f t="shared" ca="1" si="33"/>
        <v/>
      </c>
      <c r="K177" s="228"/>
      <c r="L177" s="228"/>
      <c r="M177" s="228"/>
      <c r="N177" s="222" t="str">
        <f t="shared" ca="1" si="34"/>
        <v/>
      </c>
      <c r="O177" s="222"/>
      <c r="P177" s="222"/>
      <c r="Q177" s="222"/>
      <c r="R177" s="92" t="str">
        <f t="shared" ca="1" si="35"/>
        <v/>
      </c>
      <c r="S177" s="101" t="str">
        <f t="shared" ca="1" si="36"/>
        <v/>
      </c>
      <c r="T177" s="222" t="str">
        <f t="shared" ca="1" si="37"/>
        <v/>
      </c>
      <c r="U177" s="222"/>
      <c r="V177" s="228" t="str">
        <f t="shared" ca="1" si="38"/>
        <v/>
      </c>
      <c r="W177" s="228"/>
      <c r="X177" s="228"/>
      <c r="Y177" s="228"/>
      <c r="Z177" s="219"/>
      <c r="AA177" s="2">
        <f t="shared" si="39"/>
        <v>130</v>
      </c>
    </row>
    <row r="178" spans="1:27" ht="22.7" customHeight="1" x14ac:dyDescent="0.2">
      <c r="A178" s="246"/>
      <c r="B178" s="247"/>
      <c r="C178" s="247"/>
      <c r="D178" s="247"/>
      <c r="E178" s="247"/>
      <c r="F178" s="247"/>
      <c r="G178" s="92" t="str">
        <f t="shared" ca="1" si="30"/>
        <v/>
      </c>
      <c r="H178" s="96" t="str">
        <f t="shared" ca="1" si="31"/>
        <v/>
      </c>
      <c r="I178" s="92" t="str">
        <f t="shared" ca="1" si="32"/>
        <v/>
      </c>
      <c r="J178" s="228" t="str">
        <f t="shared" ca="1" si="33"/>
        <v/>
      </c>
      <c r="K178" s="228"/>
      <c r="L178" s="228"/>
      <c r="M178" s="228"/>
      <c r="N178" s="222" t="str">
        <f t="shared" ca="1" si="34"/>
        <v/>
      </c>
      <c r="O178" s="222"/>
      <c r="P178" s="222"/>
      <c r="Q178" s="222"/>
      <c r="R178" s="92" t="str">
        <f t="shared" ca="1" si="35"/>
        <v/>
      </c>
      <c r="S178" s="101" t="str">
        <f t="shared" ca="1" si="36"/>
        <v/>
      </c>
      <c r="T178" s="222" t="str">
        <f t="shared" ca="1" si="37"/>
        <v/>
      </c>
      <c r="U178" s="222"/>
      <c r="V178" s="228" t="str">
        <f t="shared" ca="1" si="38"/>
        <v/>
      </c>
      <c r="W178" s="228"/>
      <c r="X178" s="228"/>
      <c r="Y178" s="228"/>
      <c r="Z178" s="219"/>
      <c r="AA178" s="2">
        <f t="shared" si="39"/>
        <v>131</v>
      </c>
    </row>
    <row r="179" spans="1:27" ht="22.7" customHeight="1" x14ac:dyDescent="0.2">
      <c r="A179" s="246"/>
      <c r="B179" s="247"/>
      <c r="C179" s="247"/>
      <c r="D179" s="247"/>
      <c r="E179" s="247"/>
      <c r="F179" s="247"/>
      <c r="G179" s="92" t="str">
        <f t="shared" ca="1" si="30"/>
        <v/>
      </c>
      <c r="H179" s="96" t="str">
        <f t="shared" ca="1" si="31"/>
        <v/>
      </c>
      <c r="I179" s="92" t="str">
        <f t="shared" ca="1" si="32"/>
        <v/>
      </c>
      <c r="J179" s="228" t="str">
        <f t="shared" ca="1" si="33"/>
        <v/>
      </c>
      <c r="K179" s="228"/>
      <c r="L179" s="228"/>
      <c r="M179" s="228"/>
      <c r="N179" s="222" t="str">
        <f t="shared" ca="1" si="34"/>
        <v/>
      </c>
      <c r="O179" s="222"/>
      <c r="P179" s="222"/>
      <c r="Q179" s="222"/>
      <c r="R179" s="92" t="str">
        <f t="shared" ca="1" si="35"/>
        <v/>
      </c>
      <c r="S179" s="101" t="str">
        <f t="shared" ca="1" si="36"/>
        <v/>
      </c>
      <c r="T179" s="222" t="str">
        <f t="shared" ca="1" si="37"/>
        <v/>
      </c>
      <c r="U179" s="222"/>
      <c r="V179" s="228" t="str">
        <f t="shared" ca="1" si="38"/>
        <v/>
      </c>
      <c r="W179" s="228"/>
      <c r="X179" s="228"/>
      <c r="Y179" s="228"/>
      <c r="Z179" s="219"/>
      <c r="AA179" s="2">
        <f t="shared" si="39"/>
        <v>132</v>
      </c>
    </row>
    <row r="180" spans="1:27" ht="11.45" customHeight="1" x14ac:dyDescent="0.2">
      <c r="A180" s="246"/>
      <c r="B180" s="247"/>
      <c r="C180" s="247"/>
      <c r="D180" s="247"/>
      <c r="E180" s="247"/>
      <c r="F180" s="247"/>
      <c r="G180" s="228" t="str">
        <f t="shared" ca="1" si="30"/>
        <v/>
      </c>
      <c r="H180" s="244" t="str">
        <f t="shared" ca="1" si="31"/>
        <v/>
      </c>
      <c r="I180" s="228" t="str">
        <f t="shared" ca="1" si="32"/>
        <v/>
      </c>
      <c r="J180" s="228" t="str">
        <f t="shared" ca="1" si="33"/>
        <v/>
      </c>
      <c r="K180" s="228"/>
      <c r="L180" s="228"/>
      <c r="M180" s="228"/>
      <c r="N180" s="222" t="str">
        <f t="shared" ca="1" si="34"/>
        <v/>
      </c>
      <c r="O180" s="222"/>
      <c r="P180" s="222"/>
      <c r="Q180" s="222"/>
      <c r="R180" s="228" t="str">
        <f t="shared" ca="1" si="35"/>
        <v/>
      </c>
      <c r="S180" s="245" t="str">
        <f t="shared" ca="1" si="36"/>
        <v/>
      </c>
      <c r="T180" s="222" t="str">
        <f t="shared" ca="1" si="37"/>
        <v/>
      </c>
      <c r="U180" s="222"/>
      <c r="V180" s="228" t="str">
        <f ca="1">IF(INDIRECT(ADDRESS(ROW(INDIRECT(CONCATENATE("I",$AA180 ),TRUE)),COLUMN(INDIRECT(CONCATENATE("I",$AA180 ),TRUE)),4,,"Рабочий лист"))&lt;&gt;"",INDIRECT(ADDRESS(ROW(INDIRECT(CONCATENATE("I",$AA180 ),TRUE)),COLUMN(INDIRECT(CONCATENATE("I",$AA180 ),TRUE)),4,,"Рабочий лист")),"")</f>
        <v/>
      </c>
      <c r="W180" s="228"/>
      <c r="X180" s="228"/>
      <c r="Y180" s="228"/>
      <c r="Z180" s="219"/>
      <c r="AA180" s="2">
        <f t="shared" si="39"/>
        <v>133</v>
      </c>
    </row>
    <row r="181" spans="1:27" ht="11.45" customHeight="1" x14ac:dyDescent="0.2">
      <c r="A181" s="242"/>
      <c r="B181" s="243"/>
      <c r="C181" s="226" t="s">
        <v>10</v>
      </c>
      <c r="D181" s="226"/>
      <c r="E181" s="227"/>
      <c r="F181" s="227"/>
      <c r="G181" s="228"/>
      <c r="H181" s="244"/>
      <c r="I181" s="228"/>
      <c r="J181" s="228"/>
      <c r="K181" s="228"/>
      <c r="L181" s="228"/>
      <c r="M181" s="228"/>
      <c r="N181" s="222"/>
      <c r="O181" s="222"/>
      <c r="P181" s="222"/>
      <c r="Q181" s="222"/>
      <c r="R181" s="228"/>
      <c r="S181" s="245"/>
      <c r="T181" s="222"/>
      <c r="U181" s="222"/>
      <c r="V181" s="228"/>
      <c r="W181" s="228"/>
      <c r="X181" s="228"/>
      <c r="Y181" s="228"/>
      <c r="Z181" s="219"/>
    </row>
    <row r="182" spans="1:27" ht="22.7" customHeight="1" x14ac:dyDescent="0.2">
      <c r="A182" s="242"/>
      <c r="B182" s="243"/>
      <c r="C182" s="226"/>
      <c r="D182" s="226"/>
      <c r="E182" s="227"/>
      <c r="F182" s="227"/>
      <c r="G182" s="92" t="str">
        <f ca="1">IF(INDIRECT(ADDRESS(ROW(INDIRECT(CONCATENATE("A",$AA182 ),TRUE)),COLUMN(INDIRECT(CONCATENATE("A",$AA182 ),TRUE)),4,,"Рабочий лист"))&lt;&gt;"",INDIRECT(ADDRESS(ROW(INDIRECT(CONCATENATE("A",$AA182 ),TRUE)),COLUMN(INDIRECT(CONCATENATE("A",$AA182 ),TRUE)),4,,"Рабочий лист")),"")</f>
        <v/>
      </c>
      <c r="H182" s="96" t="str">
        <f ca="1">IF(INDIRECT(ADDRESS(ROW(INDIRECT(CONCATENATE("B",$AA182 ),TRUE)),COLUMN(INDIRECT(CONCATENATE("B",$AA182 ),TRUE)),4,,"Рабочий лист"))&lt;&gt;"",INDIRECT(ADDRESS(ROW(INDIRECT(CONCATENATE("B",$AA182 ),TRUE)),COLUMN(INDIRECT(CONCATENATE("B",$AA182 ),TRUE)),4,,"Рабочий лист")),"")</f>
        <v/>
      </c>
      <c r="I182" s="92" t="str">
        <f ca="1">IF(INDIRECT(ADDRESS(ROW(INDIRECT(CONCATENATE("C",$AA182 ),TRUE)),COLUMN(INDIRECT(CONCATENATE("C",$AA182 ),TRUE)),4,,"Рабочий лист"))&lt;&gt;"",INDIRECT(ADDRESS(ROW(INDIRECT(CONCATENATE("C",$AA182 ),TRUE)),COLUMN(INDIRECT(CONCATENATE("C",$AA182 ),TRUE)),4,,"Рабочий лист")),"")</f>
        <v/>
      </c>
      <c r="J182" s="228" t="str">
        <f ca="1">IF(INDIRECT(ADDRESS(ROW(INDIRECT(CONCATENATE("D",$AA182 ),TRUE)),COLUMN(INDIRECT(CONCATENATE("D",$AA182 ),TRUE)),4,,"Рабочий лист"))&lt;&gt;"",INDIRECT(ADDRESS(ROW(INDIRECT(CONCATENATE("D",$AA182 ),TRUE)),COLUMN(INDIRECT(CONCATENATE("D",$AA182 ),TRUE)),4,,"Рабочий лист")),"")</f>
        <v/>
      </c>
      <c r="K182" s="228"/>
      <c r="L182" s="228"/>
      <c r="M182" s="228"/>
      <c r="N182" s="222" t="str">
        <f ca="1">IF(INDIRECT(ADDRESS(ROW(INDIRECT(CONCATENATE("E",$AA182 ),TRUE)),COLUMN(INDIRECT(CONCATENATE("E",$AA182 ),TRUE)),4,,"Рабочий лист"))&lt;&gt;"",INDIRECT(ADDRESS(ROW(INDIRECT(CONCATENATE("E",$AA182 ),TRUE)),COLUMN(INDIRECT(CONCATENATE("E",$AA182 ),TRUE)),4,,"Рабочий лист")),"")</f>
        <v/>
      </c>
      <c r="O182" s="222"/>
      <c r="P182" s="222"/>
      <c r="Q182" s="222"/>
      <c r="R182" s="92" t="str">
        <f ca="1">IF(INDIRECT(ADDRESS(ROW(INDIRECT(CONCATENATE("F",$AA182 ),TRUE)),COLUMN(INDIRECT(CONCATENATE("F",$AA182 ),TRUE)),4,,"Рабочий лист"))&lt;&gt;"",INDIRECT(ADDRESS(ROW(INDIRECT(CONCATENATE("F",$AA182 ),TRUE)),COLUMN(INDIRECT(CONCATENATE("F",$AA182 ),TRUE)),4,,"Рабочий лист")),"")</f>
        <v/>
      </c>
      <c r="S182" s="101" t="str">
        <f ca="1">IF(INDIRECT(ADDRESS(ROW(INDIRECT(CONCATENATE("G",$AA182 ),TRUE)),COLUMN(INDIRECT(CONCATENATE("G",$AA182 ),TRUE)),4,,"Рабочий лист"))&lt;&gt;"",INDIRECT(ADDRESS(ROW(INDIRECT(CONCATENATE("G",$AA182 ),TRUE)),COLUMN(INDIRECT(CONCATENATE("G",$AA182 ),TRUE)),4,,"Рабочий лист")),"")</f>
        <v/>
      </c>
      <c r="T182" s="222" t="str">
        <f ca="1">IF(INDIRECT(ADDRESS(ROW(INDIRECT(CONCATENATE("H",$AA182 ),TRUE)),COLUMN(INDIRECT(CONCATENATE("H",$AA182 ),TRUE)),4,,"Рабочий лист"))&lt;&gt;"",INDIRECT(ADDRESS(ROW(INDIRECT(CONCATENATE("H",$AA182 ),TRUE)),COLUMN(INDIRECT(CONCATENATE("H",$AA182 ),TRUE)),4,,"Рабочий лист")),"")</f>
        <v/>
      </c>
      <c r="U182" s="222"/>
      <c r="V182" s="223" t="str">
        <f ca="1">IF(INDIRECT(ADDRESS(ROW(INDIRECT(CONCATENATE("I",$AA182 ),TRUE)),COLUMN(INDIRECT(CONCATENATE("I",$AA182 ),TRUE)),4,,"Рабочий лист"))&lt;&gt;"",INDIRECT(ADDRESS(ROW(INDIRECT(CONCATENATE("I",$AA182 ),TRUE)),COLUMN(INDIRECT(CONCATENATE("I",$AA182 ),TRUE)),4,,"Рабочий лист")),"")</f>
        <v/>
      </c>
      <c r="W182" s="224"/>
      <c r="X182" s="224"/>
      <c r="Y182" s="225"/>
      <c r="Z182" s="219"/>
      <c r="AA182" s="2">
        <f>AA180+1</f>
        <v>134</v>
      </c>
    </row>
    <row r="183" spans="1:27" ht="22.7" customHeight="1" x14ac:dyDescent="0.2">
      <c r="A183" s="242"/>
      <c r="B183" s="243"/>
      <c r="C183" s="226"/>
      <c r="D183" s="226"/>
      <c r="E183" s="227"/>
      <c r="F183" s="227"/>
      <c r="G183" s="92" t="str">
        <f ca="1">IF(INDIRECT(ADDRESS(ROW(INDIRECT(CONCATENATE("A",$AA183 ),TRUE)),COLUMN(INDIRECT(CONCATENATE("A",$AA183 ),TRUE)),4,,"Рабочий лист"))&lt;&gt;"",INDIRECT(ADDRESS(ROW(INDIRECT(CONCATENATE("A",$AA183 ),TRUE)),COLUMN(INDIRECT(CONCATENATE("A",$AA183 ),TRUE)),4,,"Рабочий лист")),"")</f>
        <v/>
      </c>
      <c r="H183" s="96" t="str">
        <f ca="1">IF(INDIRECT(ADDRESS(ROW(INDIRECT(CONCATENATE("B",$AA183 ),TRUE)),COLUMN(INDIRECT(CONCATENATE("B",$AA183 ),TRUE)),4,,"Рабочий лист"))&lt;&gt;"",INDIRECT(ADDRESS(ROW(INDIRECT(CONCATENATE("B",$AA183 ),TRUE)),COLUMN(INDIRECT(CONCATENATE("B",$AA183 ),TRUE)),4,,"Рабочий лист")),"")</f>
        <v/>
      </c>
      <c r="I183" s="92" t="str">
        <f ca="1">IF(INDIRECT(ADDRESS(ROW(INDIRECT(CONCATENATE("C",$AA183 ),TRUE)),COLUMN(INDIRECT(CONCATENATE("C",$AA183 ),TRUE)),4,,"Рабочий лист"))&lt;&gt;"",INDIRECT(ADDRESS(ROW(INDIRECT(CONCATENATE("C",$AA183 ),TRUE)),COLUMN(INDIRECT(CONCATENATE("C",$AA183 ),TRUE)),4,,"Рабочий лист")),"")</f>
        <v/>
      </c>
      <c r="J183" s="228" t="str">
        <f ca="1">IF(INDIRECT(ADDRESS(ROW(INDIRECT(CONCATENATE("D",$AA183 ),TRUE)),COLUMN(INDIRECT(CONCATENATE("D",$AA183 ),TRUE)),4,,"Рабочий лист"))&lt;&gt;"",INDIRECT(ADDRESS(ROW(INDIRECT(CONCATENATE("D",$AA183 ),TRUE)),COLUMN(INDIRECT(CONCATENATE("D",$AA183 ),TRUE)),4,,"Рабочий лист")),"")</f>
        <v/>
      </c>
      <c r="K183" s="228"/>
      <c r="L183" s="228"/>
      <c r="M183" s="228"/>
      <c r="N183" s="222" t="str">
        <f ca="1">IF(INDIRECT(ADDRESS(ROW(INDIRECT(CONCATENATE("E",$AA183 ),TRUE)),COLUMN(INDIRECT(CONCATENATE("E",$AA183 ),TRUE)),4,,"Рабочий лист"))&lt;&gt;"",INDIRECT(ADDRESS(ROW(INDIRECT(CONCATENATE("E",$AA183 ),TRUE)),COLUMN(INDIRECT(CONCATENATE("E",$AA183 ),TRUE)),4,,"Рабочий лист")),"")</f>
        <v/>
      </c>
      <c r="O183" s="222"/>
      <c r="P183" s="222"/>
      <c r="Q183" s="222"/>
      <c r="R183" s="92" t="str">
        <f ca="1">IF(INDIRECT(ADDRESS(ROW(INDIRECT(CONCATENATE("F",$AA183 ),TRUE)),COLUMN(INDIRECT(CONCATENATE("F",$AA183 ),TRUE)),4,,"Рабочий лист"))&lt;&gt;"",INDIRECT(ADDRESS(ROW(INDIRECT(CONCATENATE("F",$AA183 ),TRUE)),COLUMN(INDIRECT(CONCATENATE("F",$AA183 ),TRUE)),4,,"Рабочий лист")),"")</f>
        <v/>
      </c>
      <c r="S183" s="101" t="str">
        <f ca="1">IF(INDIRECT(ADDRESS(ROW(INDIRECT(CONCATENATE("G",$AA183 ),TRUE)),COLUMN(INDIRECT(CONCATENATE("G",$AA183 ),TRUE)),4,,"Рабочий лист"))&lt;&gt;"",INDIRECT(ADDRESS(ROW(INDIRECT(CONCATENATE("G",$AA183 ),TRUE)),COLUMN(INDIRECT(CONCATENATE("G",$AA183 ),TRUE)),4,,"Рабочий лист")),"")</f>
        <v/>
      </c>
      <c r="T183" s="222" t="str">
        <f ca="1">IF(INDIRECT(ADDRESS(ROW(INDIRECT(CONCATENATE("H",$AA183 ),TRUE)),COLUMN(INDIRECT(CONCATENATE("H",$AA183 ),TRUE)),4,,"Рабочий лист"))&lt;&gt;"",INDIRECT(ADDRESS(ROW(INDIRECT(CONCATENATE("H",$AA183 ),TRUE)),COLUMN(INDIRECT(CONCATENATE("H",$AA183 ),TRUE)),4,,"Рабочий лист")),"")</f>
        <v/>
      </c>
      <c r="U183" s="222"/>
      <c r="V183" s="223" t="str">
        <f ca="1">IF(INDIRECT(ADDRESS(ROW(INDIRECT(CONCATENATE("I",$AA183 ),TRUE)),COLUMN(INDIRECT(CONCATENATE("I",$AA183 ),TRUE)),4,,"Рабочий лист"))&lt;&gt;"",INDIRECT(ADDRESS(ROW(INDIRECT(CONCATENATE("I",$AA183 ),TRUE)),COLUMN(INDIRECT(CONCATENATE("I",$AA183 ),TRUE)),4,,"Рабочий лист")),"")</f>
        <v/>
      </c>
      <c r="W183" s="224"/>
      <c r="X183" s="224"/>
      <c r="Y183" s="225"/>
      <c r="Z183" s="219"/>
      <c r="AA183" s="2">
        <f>AA182+1</f>
        <v>135</v>
      </c>
    </row>
    <row r="184" spans="1:27" ht="14.1" customHeight="1" x14ac:dyDescent="0.2">
      <c r="A184" s="242"/>
      <c r="B184" s="243"/>
      <c r="C184" s="226"/>
      <c r="D184" s="226"/>
      <c r="E184" s="227"/>
      <c r="F184" s="227"/>
      <c r="G184" s="228" t="str">
        <f ca="1">IF(INDIRECT(ADDRESS(ROW(INDIRECT(CONCATENATE("A",$AA184 ),TRUE)),COLUMN(INDIRECT(CONCATENATE("A",$AA184 ),TRUE)),4,,"Рабочий лист"))&lt;&gt;"",INDIRECT(ADDRESS(ROW(INDIRECT(CONCATENATE("A",$AA184 ),TRUE)),COLUMN(INDIRECT(CONCATENATE("A",$AA184 ),TRUE)),4,,"Рабочий лист")),"")</f>
        <v/>
      </c>
      <c r="H184" s="244" t="str">
        <f ca="1">IF(INDIRECT(ADDRESS(ROW(INDIRECT(CONCATENATE("B",$AA184 ),TRUE)),COLUMN(INDIRECT(CONCATENATE("B",$AA184 ),TRUE)),4,,"Рабочий лист"))&lt;&gt;"",INDIRECT(ADDRESS(ROW(INDIRECT(CONCATENATE("B",$AA184 ),TRUE)),COLUMN(INDIRECT(CONCATENATE("B",$AA184 ),TRUE)),4,,"Рабочий лист")),"")</f>
        <v/>
      </c>
      <c r="I184" s="228" t="str">
        <f ca="1">IF(INDIRECT(ADDRESS(ROW(INDIRECT(CONCATENATE("C",$AA184 ),TRUE)),COLUMN(INDIRECT(CONCATENATE("C",$AA184 ),TRUE)),4,,"Рабочий лист"))&lt;&gt;"",INDIRECT(ADDRESS(ROW(INDIRECT(CONCATENATE("C",$AA184 ),TRUE)),COLUMN(INDIRECT(CONCATENATE("C",$AA184 ),TRUE)),4,,"Рабочий лист")),"")</f>
        <v/>
      </c>
      <c r="J184" s="228" t="str">
        <f ca="1">IF(INDIRECT(ADDRESS(ROW(INDIRECT(CONCATENATE("D",$AA184 ),TRUE)),COLUMN(INDIRECT(CONCATENATE("D",$AA184 ),TRUE)),4,,"Рабочий лист"))&lt;&gt;"",INDIRECT(ADDRESS(ROW(INDIRECT(CONCATENATE("D",$AA184 ),TRUE)),COLUMN(INDIRECT(CONCATENATE("D",$AA184 ),TRUE)),4,,"Рабочий лист")),"")</f>
        <v/>
      </c>
      <c r="K184" s="228"/>
      <c r="L184" s="228"/>
      <c r="M184" s="228"/>
      <c r="N184" s="222" t="str">
        <f ca="1">IF(INDIRECT(ADDRESS(ROW(INDIRECT(CONCATENATE("E",$AA184 ),TRUE)),COLUMN(INDIRECT(CONCATENATE("E",$AA184 ),TRUE)),4,,"Рабочий лист"))&lt;&gt;"",INDIRECT(ADDRESS(ROW(INDIRECT(CONCATENATE("E",$AA184 ),TRUE)),COLUMN(INDIRECT(CONCATENATE("E",$AA184 ),TRUE)),4,,"Рабочий лист")),"")</f>
        <v/>
      </c>
      <c r="O184" s="222"/>
      <c r="P184" s="222"/>
      <c r="Q184" s="222"/>
      <c r="R184" s="228" t="str">
        <f ca="1">IF(INDIRECT(ADDRESS(ROW(INDIRECT(CONCATENATE("F",$AA184 ),TRUE)),COLUMN(INDIRECT(CONCATENATE("F",$AA184 ),TRUE)),4,,"Рабочий лист"))&lt;&gt;"",INDIRECT(ADDRESS(ROW(INDIRECT(CONCATENATE("F",$AA184 ),TRUE)),COLUMN(INDIRECT(CONCATENATE("F",$AA184 ),TRUE)),4,,"Рабочий лист")),"")</f>
        <v/>
      </c>
      <c r="S184" s="245" t="str">
        <f ca="1">IF(INDIRECT(ADDRESS(ROW(INDIRECT(CONCATENATE("G",$AA184 ),TRUE)),COLUMN(INDIRECT(CONCATENATE("G",$AA184 ),TRUE)),4,,"Рабочий лист"))&lt;&gt;"",INDIRECT(ADDRESS(ROW(INDIRECT(CONCATENATE("G",$AA184 ),TRUE)),COLUMN(INDIRECT(CONCATENATE("G",$AA184 ),TRUE)),4,,"Рабочий лист")),"")</f>
        <v/>
      </c>
      <c r="T184" s="222" t="str">
        <f ca="1">IF(INDIRECT(ADDRESS(ROW(INDIRECT(CONCATENATE("H",$AA184 ),TRUE)),COLUMN(INDIRECT(CONCATENATE("H",$AA184 ),TRUE)),4,,"Рабочий лист"))&lt;&gt;"",INDIRECT(ADDRESS(ROW(INDIRECT(CONCATENATE("H",$AA184 ),TRUE)),COLUMN(INDIRECT(CONCATENATE("H",$AA184 ),TRUE)),4,,"Рабочий лист")),"")</f>
        <v/>
      </c>
      <c r="U184" s="222"/>
      <c r="V184" s="228" t="str">
        <f ca="1">IF(INDIRECT(ADDRESS(ROW(INDIRECT(CONCATENATE("I",$AA184 ),TRUE)),COLUMN(INDIRECT(CONCATENATE("I",$AA184 ),TRUE)),4,,"Рабочий лист"))&lt;&gt;"",INDIRECT(ADDRESS(ROW(INDIRECT(CONCATENATE("I",$AA184 ),TRUE)),COLUMN(INDIRECT(CONCATENATE("I",$AA184 ),TRUE)),4,,"Рабочий лист")),"")</f>
        <v/>
      </c>
      <c r="W184" s="228"/>
      <c r="X184" s="228"/>
      <c r="Y184" s="228"/>
      <c r="Z184" s="219"/>
      <c r="AA184" s="2">
        <f>AA183+1</f>
        <v>136</v>
      </c>
    </row>
    <row r="185" spans="1:27" ht="8.4499999999999993" customHeight="1" x14ac:dyDescent="0.2">
      <c r="A185" s="242"/>
      <c r="B185" s="243"/>
      <c r="C185" s="226" t="s">
        <v>11</v>
      </c>
      <c r="D185" s="226"/>
      <c r="E185" s="227"/>
      <c r="F185" s="227"/>
      <c r="G185" s="228"/>
      <c r="H185" s="244"/>
      <c r="I185" s="228"/>
      <c r="J185" s="228"/>
      <c r="K185" s="228"/>
      <c r="L185" s="228"/>
      <c r="M185" s="228"/>
      <c r="N185" s="222"/>
      <c r="O185" s="222"/>
      <c r="P185" s="222"/>
      <c r="Q185" s="222"/>
      <c r="R185" s="228"/>
      <c r="S185" s="245"/>
      <c r="T185" s="222"/>
      <c r="U185" s="222"/>
      <c r="V185" s="228"/>
      <c r="W185" s="228"/>
      <c r="X185" s="228"/>
      <c r="Y185" s="228"/>
      <c r="Z185" s="219"/>
    </row>
    <row r="186" spans="1:27" ht="22.7" customHeight="1" x14ac:dyDescent="0.2">
      <c r="A186" s="242"/>
      <c r="B186" s="243"/>
      <c r="C186" s="226"/>
      <c r="D186" s="226"/>
      <c r="E186" s="227"/>
      <c r="F186" s="227"/>
      <c r="G186" s="92" t="str">
        <f ca="1">IF(INDIRECT(ADDRESS(ROW(INDIRECT(CONCATENATE("A",$AA186 ),TRUE)),COLUMN(INDIRECT(CONCATENATE("A",$AA186 ),TRUE)),4,,"Рабочий лист"))&lt;&gt;"",INDIRECT(ADDRESS(ROW(INDIRECT(CONCATENATE("A",$AA186 ),TRUE)),COLUMN(INDIRECT(CONCATENATE("A",$AA186 ),TRUE)),4,,"Рабочий лист")),"")</f>
        <v/>
      </c>
      <c r="H186" s="96" t="str">
        <f ca="1">IF(INDIRECT(ADDRESS(ROW(INDIRECT(CONCATENATE("B",$AA186 ),TRUE)),COLUMN(INDIRECT(CONCATENATE("B",$AA186 ),TRUE)),4,,"Рабочий лист"))&lt;&gt;"",INDIRECT(ADDRESS(ROW(INDIRECT(CONCATENATE("B",$AA186 ),TRUE)),COLUMN(INDIRECT(CONCATENATE("B",$AA186 ),TRUE)),4,,"Рабочий лист")),"")</f>
        <v/>
      </c>
      <c r="I186" s="92" t="str">
        <f ca="1">IF(INDIRECT(ADDRESS(ROW(INDIRECT(CONCATENATE("C",$AA186 ),TRUE)),COLUMN(INDIRECT(CONCATENATE("C",$AA186 ),TRUE)),4,,"Рабочий лист"))&lt;&gt;"",INDIRECT(ADDRESS(ROW(INDIRECT(CONCATENATE("C",$AA186 ),TRUE)),COLUMN(INDIRECT(CONCATENATE("C",$AA186 ),TRUE)),4,,"Рабочий лист")),"")</f>
        <v/>
      </c>
      <c r="J186" s="228" t="str">
        <f ca="1">IF(INDIRECT(ADDRESS(ROW(INDIRECT(CONCATENATE("D",$AA186 ),TRUE)),COLUMN(INDIRECT(CONCATENATE("D",$AA186 ),TRUE)),4,,"Рабочий лист"))&lt;&gt;"",INDIRECT(ADDRESS(ROW(INDIRECT(CONCATENATE("D",$AA186 ),TRUE)),COLUMN(INDIRECT(CONCATENATE("D",$AA186 ),TRUE)),4,,"Рабочий лист")),"")</f>
        <v/>
      </c>
      <c r="K186" s="228"/>
      <c r="L186" s="228"/>
      <c r="M186" s="228"/>
      <c r="N186" s="222" t="str">
        <f ca="1">IF(INDIRECT(ADDRESS(ROW(INDIRECT(CONCATENATE("E",$AA186 ),TRUE)),COLUMN(INDIRECT(CONCATENATE("E",$AA186 ),TRUE)),4,,"Рабочий лист"))&lt;&gt;"",INDIRECT(ADDRESS(ROW(INDIRECT(CONCATENATE("E",$AA186 ),TRUE)),COLUMN(INDIRECT(CONCATENATE("E",$AA186 ),TRUE)),4,,"Рабочий лист")),"")</f>
        <v/>
      </c>
      <c r="O186" s="222"/>
      <c r="P186" s="222"/>
      <c r="Q186" s="222"/>
      <c r="R186" s="92" t="str">
        <f ca="1">IF(INDIRECT(ADDRESS(ROW(INDIRECT(CONCATENATE("F",$AA186 ),TRUE)),COLUMN(INDIRECT(CONCATENATE("F",$AA186 ),TRUE)),4,,"Рабочий лист"))&lt;&gt;"",INDIRECT(ADDRESS(ROW(INDIRECT(CONCATENATE("F",$AA186 ),TRUE)),COLUMN(INDIRECT(CONCATENATE("F",$AA186 ),TRUE)),4,,"Рабочий лист")),"")</f>
        <v/>
      </c>
      <c r="S186" s="101" t="str">
        <f ca="1">IF(INDIRECT(ADDRESS(ROW(INDIRECT(CONCATENATE("G",$AA186 ),TRUE)),COLUMN(INDIRECT(CONCATENATE("G",$AA186 ),TRUE)),4,,"Рабочий лист"))&lt;&gt;"",INDIRECT(ADDRESS(ROW(INDIRECT(CONCATENATE("G",$AA186 ),TRUE)),COLUMN(INDIRECT(CONCATENATE("G",$AA186 ),TRUE)),4,,"Рабочий лист")),"")</f>
        <v/>
      </c>
      <c r="T186" s="222" t="str">
        <f ca="1">IF(INDIRECT(ADDRESS(ROW(INDIRECT(CONCATENATE("H",$AA186 ),TRUE)),COLUMN(INDIRECT(CONCATENATE("H",$AA186 ),TRUE)),4,,"Рабочий лист"))&lt;&gt;"",INDIRECT(ADDRESS(ROW(INDIRECT(CONCATENATE("H",$AA186 ),TRUE)),COLUMN(INDIRECT(CONCATENATE("H",$AA186 ),TRUE)),4,,"Рабочий лист")),"")</f>
        <v/>
      </c>
      <c r="U186" s="222"/>
      <c r="V186" s="223" t="str">
        <f ca="1">IF(INDIRECT(ADDRESS(ROW(INDIRECT(CONCATENATE("I",$AA186 ),TRUE)),COLUMN(INDIRECT(CONCATENATE("I",$AA186 ),TRUE)),4,,"Рабочий лист"))&lt;&gt;"",INDIRECT(ADDRESS(ROW(INDIRECT(CONCATENATE("I",$AA186 ),TRUE)),COLUMN(INDIRECT(CONCATENATE("I",$AA186 ),TRUE)),4,,"Рабочий лист")),"")</f>
        <v/>
      </c>
      <c r="W186" s="224"/>
      <c r="X186" s="224"/>
      <c r="Y186" s="225"/>
      <c r="Z186" s="219"/>
      <c r="AA186" s="2">
        <f>AA184+1</f>
        <v>137</v>
      </c>
    </row>
    <row r="187" spans="1:27" ht="22.7" customHeight="1" x14ac:dyDescent="0.2">
      <c r="A187" s="242"/>
      <c r="B187" s="243"/>
      <c r="C187" s="226"/>
      <c r="D187" s="226"/>
      <c r="E187" s="227"/>
      <c r="F187" s="227"/>
      <c r="G187" s="92" t="str">
        <f ca="1">IF(INDIRECT(ADDRESS(ROW(INDIRECT(CONCATENATE("A",$AA187 ),TRUE)),COLUMN(INDIRECT(CONCATENATE("A",$AA187 ),TRUE)),4,,"Рабочий лист"))&lt;&gt;"",INDIRECT(ADDRESS(ROW(INDIRECT(CONCATENATE("A",$AA187 ),TRUE)),COLUMN(INDIRECT(CONCATENATE("A",$AA187 ),TRUE)),4,,"Рабочий лист")),"")</f>
        <v/>
      </c>
      <c r="H187" s="96" t="str">
        <f ca="1">IF(INDIRECT(ADDRESS(ROW(INDIRECT(CONCATENATE("B",$AA187 ),TRUE)),COLUMN(INDIRECT(CONCATENATE("B",$AA187 ),TRUE)),4,,"Рабочий лист"))&lt;&gt;"",INDIRECT(ADDRESS(ROW(INDIRECT(CONCATENATE("B",$AA187 ),TRUE)),COLUMN(INDIRECT(CONCATENATE("B",$AA187 ),TRUE)),4,,"Рабочий лист")),"")</f>
        <v/>
      </c>
      <c r="I187" s="92" t="str">
        <f ca="1">IF(INDIRECT(ADDRESS(ROW(INDIRECT(CONCATENATE("C",$AA187 ),TRUE)),COLUMN(INDIRECT(CONCATENATE("C",$AA187 ),TRUE)),4,,"Рабочий лист"))&lt;&gt;"",INDIRECT(ADDRESS(ROW(INDIRECT(CONCATENATE("C",$AA187 ),TRUE)),COLUMN(INDIRECT(CONCATENATE("C",$AA187 ),TRUE)),4,,"Рабочий лист")),"")</f>
        <v/>
      </c>
      <c r="J187" s="228" t="str">
        <f ca="1">IF(INDIRECT(ADDRESS(ROW(INDIRECT(CONCATENATE("D",$AA187 ),TRUE)),COLUMN(INDIRECT(CONCATENATE("D",$AA187 ),TRUE)),4,,"Рабочий лист"))&lt;&gt;"",INDIRECT(ADDRESS(ROW(INDIRECT(CONCATENATE("D",$AA187 ),TRUE)),COLUMN(INDIRECT(CONCATENATE("D",$AA187 ),TRUE)),4,,"Рабочий лист")),"")</f>
        <v/>
      </c>
      <c r="K187" s="228"/>
      <c r="L187" s="228"/>
      <c r="M187" s="228"/>
      <c r="N187" s="222" t="str">
        <f ca="1">IF(INDIRECT(ADDRESS(ROW(INDIRECT(CONCATENATE("E",$AA187 ),TRUE)),COLUMN(INDIRECT(CONCATENATE("E",$AA187 ),TRUE)),4,,"Рабочий лист"))&lt;&gt;"",INDIRECT(ADDRESS(ROW(INDIRECT(CONCATENATE("E",$AA187 ),TRUE)),COLUMN(INDIRECT(CONCATENATE("E",$AA187 ),TRUE)),4,,"Рабочий лист")),"")</f>
        <v/>
      </c>
      <c r="O187" s="222"/>
      <c r="P187" s="222"/>
      <c r="Q187" s="222"/>
      <c r="R187" s="92" t="str">
        <f ca="1">IF(INDIRECT(ADDRESS(ROW(INDIRECT(CONCATENATE("F",$AA187 ),TRUE)),COLUMN(INDIRECT(CONCATENATE("F",$AA187 ),TRUE)),4,,"Рабочий лист"))&lt;&gt;"",INDIRECT(ADDRESS(ROW(INDIRECT(CONCATENATE("F",$AA187 ),TRUE)),COLUMN(INDIRECT(CONCATENATE("F",$AA187 ),TRUE)),4,,"Рабочий лист")),"")</f>
        <v/>
      </c>
      <c r="S187" s="101" t="str">
        <f ca="1">IF(INDIRECT(ADDRESS(ROW(INDIRECT(CONCATENATE("G",$AA187 ),TRUE)),COLUMN(INDIRECT(CONCATENATE("G",$AA187 ),TRUE)),4,,"Рабочий лист"))&lt;&gt;"",INDIRECT(ADDRESS(ROW(INDIRECT(CONCATENATE("G",$AA187 ),TRUE)),COLUMN(INDIRECT(CONCATENATE("G",$AA187 ),TRUE)),4,,"Рабочий лист")),"")</f>
        <v/>
      </c>
      <c r="T187" s="222" t="str">
        <f ca="1">IF(INDIRECT(ADDRESS(ROW(INDIRECT(CONCATENATE("H",$AA187 ),TRUE)),COLUMN(INDIRECT(CONCATENATE("H",$AA187 ),TRUE)),4,,"Рабочий лист"))&lt;&gt;"",INDIRECT(ADDRESS(ROW(INDIRECT(CONCATENATE("H",$AA187 ),TRUE)),COLUMN(INDIRECT(CONCATENATE("H",$AA187 ),TRUE)),4,,"Рабочий лист")),"")</f>
        <v/>
      </c>
      <c r="U187" s="222"/>
      <c r="V187" s="228"/>
      <c r="W187" s="228"/>
      <c r="X187" s="228"/>
      <c r="Y187" s="228"/>
      <c r="Z187" s="219"/>
      <c r="AA187" s="2">
        <f>AA186+1</f>
        <v>138</v>
      </c>
    </row>
    <row r="188" spans="1:27" ht="22.7" customHeight="1" x14ac:dyDescent="0.2">
      <c r="A188" s="242"/>
      <c r="B188" s="243"/>
      <c r="C188" s="226"/>
      <c r="D188" s="226"/>
      <c r="E188" s="227"/>
      <c r="F188" s="227"/>
      <c r="G188" s="92" t="str">
        <f ca="1">IF(INDIRECT(ADDRESS(ROW(INDIRECT(CONCATENATE("A",$AA188 ),TRUE)),COLUMN(INDIRECT(CONCATENATE("A",$AA188 ),TRUE)),4,,"Рабочий лист"))&lt;&gt;"",INDIRECT(ADDRESS(ROW(INDIRECT(CONCATENATE("A",$AA188 ),TRUE)),COLUMN(INDIRECT(CONCATENATE("A",$AA188 ),TRUE)),4,,"Рабочий лист")),"")</f>
        <v/>
      </c>
      <c r="H188" s="96" t="str">
        <f ca="1">IF(INDIRECT(ADDRESS(ROW(INDIRECT(CONCATENATE("B",$AA188 ),TRUE)),COLUMN(INDIRECT(CONCATENATE("B",$AA188 ),TRUE)),4,,"Рабочий лист"))&lt;&gt;"",INDIRECT(ADDRESS(ROW(INDIRECT(CONCATENATE("B",$AA188 ),TRUE)),COLUMN(INDIRECT(CONCATENATE("B",$AA188 ),TRUE)),4,,"Рабочий лист")),"")</f>
        <v/>
      </c>
      <c r="I188" s="92" t="str">
        <f ca="1">IF(INDIRECT(ADDRESS(ROW(INDIRECT(CONCATENATE("C",$AA188 ),TRUE)),COLUMN(INDIRECT(CONCATENATE("C",$AA188 ),TRUE)),4,,"Рабочий лист"))&lt;&gt;"",INDIRECT(ADDRESS(ROW(INDIRECT(CONCATENATE("C",$AA188 ),TRUE)),COLUMN(INDIRECT(CONCATENATE("C",$AA188 ),TRUE)),4,,"Рабочий лист")),"")</f>
        <v/>
      </c>
      <c r="J188" s="228" t="str">
        <f ca="1">IF(INDIRECT(ADDRESS(ROW(INDIRECT(CONCATENATE("D",$AA188 ),TRUE)),COLUMN(INDIRECT(CONCATENATE("D",$AA188 ),TRUE)),4,,"Рабочий лист"))&lt;&gt;"",INDIRECT(ADDRESS(ROW(INDIRECT(CONCATENATE("D",$AA188 ),TRUE)),COLUMN(INDIRECT(CONCATENATE("D",$AA188 ),TRUE)),4,,"Рабочий лист")),"")</f>
        <v/>
      </c>
      <c r="K188" s="228"/>
      <c r="L188" s="228"/>
      <c r="M188" s="228"/>
      <c r="N188" s="222" t="str">
        <f ca="1">IF(INDIRECT(ADDRESS(ROW(INDIRECT(CONCATENATE("E",$AA188 ),TRUE)),COLUMN(INDIRECT(CONCATENATE("E",$AA188 ),TRUE)),4,,"Рабочий лист"))&lt;&gt;"",INDIRECT(ADDRESS(ROW(INDIRECT(CONCATENATE("E",$AA188 ),TRUE)),COLUMN(INDIRECT(CONCATENATE("E",$AA188 ),TRUE)),4,,"Рабочий лист")),"")</f>
        <v/>
      </c>
      <c r="O188" s="222"/>
      <c r="P188" s="222"/>
      <c r="Q188" s="222"/>
      <c r="R188" s="92" t="str">
        <f ca="1">IF(INDIRECT(ADDRESS(ROW(INDIRECT(CONCATENATE("F",$AA188 ),TRUE)),COLUMN(INDIRECT(CONCATENATE("F",$AA188 ),TRUE)),4,,"Рабочий лист"))&lt;&gt;"",INDIRECT(ADDRESS(ROW(INDIRECT(CONCATENATE("F",$AA188 ),TRUE)),COLUMN(INDIRECT(CONCATENATE("F",$AA188 ),TRUE)),4,,"Рабочий лист")),"")</f>
        <v/>
      </c>
      <c r="S188" s="101" t="str">
        <f ca="1">IF(INDIRECT(ADDRESS(ROW(INDIRECT(CONCATENATE("G",$AA188 ),TRUE)),COLUMN(INDIRECT(CONCATENATE("G",$AA188 ),TRUE)),4,,"Рабочий лист"))&lt;&gt;"",INDIRECT(ADDRESS(ROW(INDIRECT(CONCATENATE("G",$AA188 ),TRUE)),COLUMN(INDIRECT(CONCATENATE("G",$AA188 ),TRUE)),4,,"Рабочий лист")),"")</f>
        <v/>
      </c>
      <c r="T188" s="222" t="str">
        <f ca="1">IF(INDIRECT(ADDRESS(ROW(INDIRECT(CONCATENATE("H",$AA188 ),TRUE)),COLUMN(INDIRECT(CONCATENATE("H",$AA188 ),TRUE)),4,,"Рабочий лист"))&lt;&gt;"",INDIRECT(ADDRESS(ROW(INDIRECT(CONCATENATE("H",$AA188 ),TRUE)),COLUMN(INDIRECT(CONCATENATE("H",$AA188 ),TRUE)),4,,"Рабочий лист")),"")</f>
        <v/>
      </c>
      <c r="U188" s="222"/>
      <c r="V188" s="228" t="str">
        <f ca="1">IF(INDIRECT(ADDRESS(ROW(INDIRECT(CONCATENATE("I",$AA188 ),TRUE)),COLUMN(INDIRECT(CONCATENATE("I",$AA188 ),TRUE)),4,,"Рабочий лист"))&lt;&gt;"",INDIRECT(ADDRESS(ROW(INDIRECT(CONCATENATE("I",$AA188 ),TRUE)),COLUMN(INDIRECT(CONCATENATE("I",$AA188 ),TRUE)),4,,"Рабочий лист")),"")</f>
        <v/>
      </c>
      <c r="W188" s="228"/>
      <c r="X188" s="228"/>
      <c r="Y188" s="228"/>
      <c r="Z188" s="219"/>
      <c r="AA188" s="2">
        <f>AA187+1</f>
        <v>139</v>
      </c>
    </row>
    <row r="189" spans="1:27" ht="22.7" customHeight="1" x14ac:dyDescent="0.2">
      <c r="A189" s="242"/>
      <c r="B189" s="243"/>
      <c r="C189" s="226"/>
      <c r="D189" s="226"/>
      <c r="E189" s="227"/>
      <c r="F189" s="227"/>
      <c r="G189" s="92" t="str">
        <f ca="1">IF(INDIRECT(ADDRESS(ROW(INDIRECT(CONCATENATE("A",$AA189 ),TRUE)),COLUMN(INDIRECT(CONCATENATE("A",$AA189 ),TRUE)),4,,"Рабочий лист"))&lt;&gt;"",INDIRECT(ADDRESS(ROW(INDIRECT(CONCATENATE("A",$AA189 ),TRUE)),COLUMN(INDIRECT(CONCATENATE("A",$AA189 ),TRUE)),4,,"Рабочий лист")),"")</f>
        <v/>
      </c>
      <c r="H189" s="96" t="str">
        <f ca="1">IF(INDIRECT(ADDRESS(ROW(INDIRECT(CONCATENATE("B",$AA189 ),TRUE)),COLUMN(INDIRECT(CONCATENATE("B",$AA189 ),TRUE)),4,,"Рабочий лист"))&lt;&gt;"",INDIRECT(ADDRESS(ROW(INDIRECT(CONCATENATE("B",$AA189 ),TRUE)),COLUMN(INDIRECT(CONCATENATE("B",$AA189 ),TRUE)),4,,"Рабочий лист")),"")</f>
        <v/>
      </c>
      <c r="I189" s="92" t="str">
        <f ca="1">IF(INDIRECT(ADDRESS(ROW(INDIRECT(CONCATENATE("C",$AA189 ),TRUE)),COLUMN(INDIRECT(CONCATENATE("C",$AA189 ),TRUE)),4,,"Рабочий лист"))&lt;&gt;"",INDIRECT(ADDRESS(ROW(INDIRECT(CONCATENATE("C",$AA189 ),TRUE)),COLUMN(INDIRECT(CONCATENATE("C",$AA189 ),TRUE)),4,,"Рабочий лист")),"")</f>
        <v/>
      </c>
      <c r="J189" s="228" t="str">
        <f ca="1">IF(INDIRECT(ADDRESS(ROW(INDIRECT(CONCATENATE("D",$AA189 ),TRUE)),COLUMN(INDIRECT(CONCATENATE("D",$AA189 ),TRUE)),4,,"Рабочий лист"))&lt;&gt;"",INDIRECT(ADDRESS(ROW(INDIRECT(CONCATENATE("D",$AA189 ),TRUE)),COLUMN(INDIRECT(CONCATENATE("D",$AA189 ),TRUE)),4,,"Рабочий лист")),"")</f>
        <v/>
      </c>
      <c r="K189" s="228"/>
      <c r="L189" s="228"/>
      <c r="M189" s="228"/>
      <c r="N189" s="222" t="str">
        <f ca="1">IF(INDIRECT(ADDRESS(ROW(INDIRECT(CONCATENATE("E",$AA189 ),TRUE)),COLUMN(INDIRECT(CONCATENATE("E",$AA189 ),TRUE)),4,,"Рабочий лист"))&lt;&gt;"",INDIRECT(ADDRESS(ROW(INDIRECT(CONCATENATE("E",$AA189 ),TRUE)),COLUMN(INDIRECT(CONCATENATE("E",$AA189 ),TRUE)),4,,"Рабочий лист")),"")</f>
        <v/>
      </c>
      <c r="O189" s="222"/>
      <c r="P189" s="222"/>
      <c r="Q189" s="222"/>
      <c r="R189" s="92" t="str">
        <f ca="1">IF(INDIRECT(ADDRESS(ROW(INDIRECT(CONCATENATE("F",$AA189 ),TRUE)),COLUMN(INDIRECT(CONCATENATE("F",$AA189 ),TRUE)),4,,"Рабочий лист"))&lt;&gt;"",INDIRECT(ADDRESS(ROW(INDIRECT(CONCATENATE("F",$AA189 ),TRUE)),COLUMN(INDIRECT(CONCATENATE("F",$AA189 ),TRUE)),4,,"Рабочий лист")),"")</f>
        <v/>
      </c>
      <c r="S189" s="101" t="str">
        <f ca="1">IF(INDIRECT(ADDRESS(ROW(INDIRECT(CONCATENATE("G",$AA189 ),TRUE)),COLUMN(INDIRECT(CONCATENATE("G",$AA189 ),TRUE)),4,,"Рабочий лист"))&lt;&gt;"",INDIRECT(ADDRESS(ROW(INDIRECT(CONCATENATE("G",$AA189 ),TRUE)),COLUMN(INDIRECT(CONCATENATE("G",$AA189 ),TRUE)),4,,"Рабочий лист")),"")</f>
        <v/>
      </c>
      <c r="T189" s="222" t="str">
        <f ca="1">IF(INDIRECT(ADDRESS(ROW(INDIRECT(CONCATENATE("H",$AA189 ),TRUE)),COLUMN(INDIRECT(CONCATENATE("H",$AA189 ),TRUE)),4,,"Рабочий лист"))&lt;&gt;"",INDIRECT(ADDRESS(ROW(INDIRECT(CONCATENATE("H",$AA189 ),TRUE)),COLUMN(INDIRECT(CONCATENATE("H",$AA189 ),TRUE)),4,,"Рабочий лист")),"")</f>
        <v/>
      </c>
      <c r="U189" s="222"/>
      <c r="V189" s="228" t="str">
        <f ca="1">IF(INDIRECT(ADDRESS(ROW(INDIRECT(CONCATENATE("I",$AA189 ),TRUE)),COLUMN(INDIRECT(CONCATENATE("I",$AA189 ),TRUE)),4,,"Рабочий лист"))&lt;&gt;"",INDIRECT(ADDRESS(ROW(INDIRECT(CONCATENATE("I",$AA189 ),TRUE)),COLUMN(INDIRECT(CONCATENATE("I",$AA189 ),TRUE)),4,,"Рабочий лист")),"")</f>
        <v/>
      </c>
      <c r="W189" s="228"/>
      <c r="X189" s="228"/>
      <c r="Y189" s="228"/>
      <c r="Z189" s="219"/>
      <c r="AA189" s="2">
        <f>AA188+1</f>
        <v>140</v>
      </c>
    </row>
    <row r="190" spans="1:27" ht="22.7" customHeight="1" x14ac:dyDescent="0.2">
      <c r="A190" s="242"/>
      <c r="B190" s="243"/>
      <c r="C190" s="226" t="s">
        <v>20</v>
      </c>
      <c r="D190" s="226"/>
      <c r="E190" s="226" t="str">
        <f>IF($E$47&lt;&gt;"",$E$47,"")</f>
        <v/>
      </c>
      <c r="F190" s="226"/>
      <c r="G190" s="94" t="str">
        <f ca="1">IF(INDIRECT(ADDRESS(ROW(INDIRECT(CONCATENATE("A",$AA190 ),TRUE)),COLUMN(INDIRECT(CONCATENATE("A",$AA190 ),TRUE)),4,,"Рабочий лист"))&lt;&gt;"",INDIRECT(ADDRESS(ROW(INDIRECT(CONCATENATE("A",$AA190 ),TRUE)),COLUMN(INDIRECT(CONCATENATE("A",$AA190 ),TRUE)),4,,"Рабочий лист")),"")</f>
        <v/>
      </c>
      <c r="H190" s="98" t="str">
        <f ca="1">IF(INDIRECT(ADDRESS(ROW(INDIRECT(CONCATENATE("B",$AA190 ),TRUE)),COLUMN(INDIRECT(CONCATENATE("B",$AA190 ),TRUE)),4,,"Рабочий лист"))&lt;&gt;"",INDIRECT(ADDRESS(ROW(INDIRECT(CONCATENATE("B",$AA190 ),TRUE)),COLUMN(INDIRECT(CONCATENATE("B",$AA190 ),TRUE)),4,,"Рабочий лист")),"")</f>
        <v/>
      </c>
      <c r="I190" s="94" t="str">
        <f ca="1">IF(INDIRECT(ADDRESS(ROW(INDIRECT(CONCATENATE("C",$AA190 ),TRUE)),COLUMN(INDIRECT(CONCATENATE("C",$AA190 ),TRUE)),4,,"Рабочий лист"))&lt;&gt;"",INDIRECT(ADDRESS(ROW(INDIRECT(CONCATENATE("C",$AA190 ),TRUE)),COLUMN(INDIRECT(CONCATENATE("C",$AA190 ),TRUE)),4,,"Рабочий лист")),"")</f>
        <v/>
      </c>
      <c r="J190" s="233" t="str">
        <f ca="1">IF(INDIRECT(ADDRESS(ROW(INDIRECT(CONCATENATE("D",$AA190 ),TRUE)),COLUMN(INDIRECT(CONCATENATE("D",$AA190 ),TRUE)),4,,"Рабочий лист"))&lt;&gt;"",INDIRECT(ADDRESS(ROW(INDIRECT(CONCATENATE("D",$AA190 ),TRUE)),COLUMN(INDIRECT(CONCATENATE("D",$AA190 ),TRUE)),4,,"Рабочий лист")),"")</f>
        <v/>
      </c>
      <c r="K190" s="233"/>
      <c r="L190" s="233"/>
      <c r="M190" s="233"/>
      <c r="N190" s="234" t="str">
        <f ca="1">IF(INDIRECT(ADDRESS(ROW(INDIRECT(CONCATENATE("E",$AA190 ),TRUE)),COLUMN(INDIRECT(CONCATENATE("E",$AA190 ),TRUE)),4,,"Рабочий лист"))&lt;&gt;"",INDIRECT(ADDRESS(ROW(INDIRECT(CONCATENATE("E",$AA190 ),TRUE)),COLUMN(INDIRECT(CONCATENATE("E",$AA190 ),TRUE)),4,,"Рабочий лист")),"")</f>
        <v/>
      </c>
      <c r="O190" s="234"/>
      <c r="P190" s="234"/>
      <c r="Q190" s="234"/>
      <c r="R190" s="94" t="str">
        <f ca="1">IF(INDIRECT(ADDRESS(ROW(INDIRECT(CONCATENATE("F",$AA190 ),TRUE)),COLUMN(INDIRECT(CONCATENATE("F",$AA190 ),TRUE)),4,,"Рабочий лист"))&lt;&gt;"",INDIRECT(ADDRESS(ROW(INDIRECT(CONCATENATE("F",$AA190 ),TRUE)),COLUMN(INDIRECT(CONCATENATE("F",$AA190 ),TRUE)),4,,"Рабочий лист")),"")</f>
        <v/>
      </c>
      <c r="S190" s="102" t="str">
        <f ca="1">IF(INDIRECT(ADDRESS(ROW(INDIRECT(CONCATENATE("G",$AA190 ),TRUE)),COLUMN(INDIRECT(CONCATENATE("G",$AA190 ),TRUE)),4,,"Рабочий лист"))&lt;&gt;"",INDIRECT(ADDRESS(ROW(INDIRECT(CONCATENATE("G",$AA190 ),TRUE)),COLUMN(INDIRECT(CONCATENATE("G",$AA190 ),TRUE)),4,,"Рабочий лист")),"")</f>
        <v/>
      </c>
      <c r="T190" s="234" t="str">
        <f ca="1">IF(INDIRECT(ADDRESS(ROW(INDIRECT(CONCATENATE("H",$AA190 ),TRUE)),COLUMN(INDIRECT(CONCATENATE("H",$AA190 ),TRUE)),4,,"Рабочий лист"))&lt;&gt;"",INDIRECT(ADDRESS(ROW(INDIRECT(CONCATENATE("H",$AA190 ),TRUE)),COLUMN(INDIRECT(CONCATENATE("H",$AA190 ),TRUE)),4,,"Рабочий лист")),"")</f>
        <v/>
      </c>
      <c r="U190" s="234"/>
      <c r="V190" s="233" t="str">
        <f ca="1">IF(INDIRECT(ADDRESS(ROW(INDIRECT(CONCATENATE("I",$AA190 ),TRUE)),COLUMN(INDIRECT(CONCATENATE("I",$AA190 ),TRUE)),4,,"Рабочий лист"))&lt;&gt;"",INDIRECT(ADDRESS(ROW(INDIRECT(CONCATENATE("I",$AA190 ),TRUE)),COLUMN(INDIRECT(CONCATENATE("I",$AA190 ),TRUE)),4,,"Рабочий лист")),"")</f>
        <v/>
      </c>
      <c r="W190" s="233"/>
      <c r="X190" s="233"/>
      <c r="Y190" s="233"/>
      <c r="Z190" s="219"/>
      <c r="AA190" s="2">
        <f>AA189+1</f>
        <v>141</v>
      </c>
    </row>
    <row r="191" spans="1:27" ht="5.65" customHeight="1" x14ac:dyDescent="0.2">
      <c r="A191" s="242"/>
      <c r="B191" s="243"/>
      <c r="C191" s="226"/>
      <c r="D191" s="226"/>
      <c r="E191" s="226"/>
      <c r="F191" s="226"/>
      <c r="G191" s="235"/>
      <c r="H191" s="235"/>
      <c r="I191" s="235"/>
      <c r="J191" s="236"/>
      <c r="K191" s="236"/>
      <c r="L191" s="236"/>
      <c r="M191" s="236"/>
      <c r="N191" s="236"/>
      <c r="O191" s="236"/>
      <c r="P191" s="236"/>
      <c r="Q191" s="236"/>
      <c r="R191" s="236"/>
      <c r="S191" s="236"/>
      <c r="T191" s="236"/>
      <c r="U191" s="236"/>
      <c r="V191" s="236"/>
      <c r="W191" s="236"/>
      <c r="X191" s="236"/>
      <c r="Y191" s="236"/>
      <c r="Z191" s="219"/>
    </row>
    <row r="192" spans="1:27" ht="14.1" customHeight="1" x14ac:dyDescent="0.25">
      <c r="A192" s="242"/>
      <c r="B192" s="243"/>
      <c r="C192" s="226"/>
      <c r="D192" s="226"/>
      <c r="E192" s="226"/>
      <c r="F192" s="226"/>
      <c r="G192" s="235"/>
      <c r="H192" s="235"/>
      <c r="I192" s="235"/>
      <c r="J192" s="103"/>
      <c r="K192" s="103"/>
      <c r="L192" s="103"/>
      <c r="M192" s="237"/>
      <c r="N192" s="237"/>
      <c r="O192" s="104"/>
      <c r="P192" s="104"/>
      <c r="Q192" s="238" t="str">
        <f>$Q$41</f>
        <v>ГСВ.СО</v>
      </c>
      <c r="R192" s="238"/>
      <c r="S192" s="238"/>
      <c r="T192" s="238"/>
      <c r="U192" s="238"/>
      <c r="V192" s="238"/>
      <c r="W192" s="238"/>
      <c r="X192" s="238"/>
      <c r="Y192" s="240" t="s">
        <v>13</v>
      </c>
      <c r="Z192" s="219"/>
    </row>
    <row r="193" spans="1:27" ht="5.65" customHeight="1" x14ac:dyDescent="0.2">
      <c r="A193" s="242"/>
      <c r="B193" s="243"/>
      <c r="C193" s="226"/>
      <c r="D193" s="226"/>
      <c r="E193" s="226"/>
      <c r="F193" s="226"/>
      <c r="G193" s="235"/>
      <c r="H193" s="235"/>
      <c r="I193" s="235"/>
      <c r="J193" s="239"/>
      <c r="K193" s="239"/>
      <c r="L193" s="239"/>
      <c r="M193" s="239"/>
      <c r="N193" s="239"/>
      <c r="O193" s="239"/>
      <c r="P193" s="241"/>
      <c r="Q193" s="238"/>
      <c r="R193" s="238"/>
      <c r="S193" s="238"/>
      <c r="T193" s="238"/>
      <c r="U193" s="238"/>
      <c r="V193" s="238"/>
      <c r="W193" s="238"/>
      <c r="X193" s="238"/>
      <c r="Y193" s="240"/>
      <c r="Z193" s="219"/>
    </row>
    <row r="194" spans="1:27" ht="8.4499999999999993" customHeight="1" x14ac:dyDescent="0.2">
      <c r="A194" s="242"/>
      <c r="B194" s="243"/>
      <c r="C194" s="226"/>
      <c r="D194" s="226"/>
      <c r="E194" s="226"/>
      <c r="F194" s="226"/>
      <c r="G194" s="235"/>
      <c r="H194" s="235"/>
      <c r="I194" s="235"/>
      <c r="J194" s="239"/>
      <c r="K194" s="239"/>
      <c r="L194" s="239"/>
      <c r="M194" s="239"/>
      <c r="N194" s="239"/>
      <c r="O194" s="239"/>
      <c r="P194" s="241"/>
      <c r="Q194" s="239"/>
      <c r="R194" s="238"/>
      <c r="S194" s="238"/>
      <c r="T194" s="238"/>
      <c r="U194" s="238"/>
      <c r="V194" s="238"/>
      <c r="W194" s="238"/>
      <c r="X194" s="238"/>
      <c r="Y194" s="238">
        <f>Y146+1</f>
        <v>4</v>
      </c>
      <c r="Z194" s="219"/>
    </row>
    <row r="195" spans="1:27" ht="14.1" customHeight="1" x14ac:dyDescent="0.2">
      <c r="A195" s="242"/>
      <c r="B195" s="243"/>
      <c r="C195" s="226"/>
      <c r="D195" s="226"/>
      <c r="E195" s="226"/>
      <c r="F195" s="226"/>
      <c r="G195" s="235"/>
      <c r="H195" s="235"/>
      <c r="I195" s="235"/>
      <c r="J195" s="80" t="s">
        <v>12</v>
      </c>
      <c r="K195" s="80" t="s">
        <v>25</v>
      </c>
      <c r="L195" s="80" t="s">
        <v>13</v>
      </c>
      <c r="M195" s="238" t="s">
        <v>14</v>
      </c>
      <c r="N195" s="238"/>
      <c r="O195" s="80" t="s">
        <v>15</v>
      </c>
      <c r="P195" s="80" t="s">
        <v>16</v>
      </c>
      <c r="Q195" s="238"/>
      <c r="R195" s="238"/>
      <c r="S195" s="238"/>
      <c r="T195" s="238"/>
      <c r="U195" s="238"/>
      <c r="V195" s="238"/>
      <c r="W195" s="238"/>
      <c r="X195" s="238"/>
      <c r="Y195" s="238"/>
      <c r="Z195" s="219"/>
    </row>
    <row r="196" spans="1:27" ht="19.5" customHeight="1" x14ac:dyDescent="0.2">
      <c r="A196" s="229"/>
      <c r="B196" s="230"/>
      <c r="C196" s="230"/>
      <c r="D196" s="230"/>
      <c r="E196" s="230"/>
      <c r="F196" s="230"/>
      <c r="G196" s="230"/>
      <c r="H196" s="230"/>
      <c r="I196" s="230"/>
      <c r="J196" s="230"/>
      <c r="K196" s="230"/>
      <c r="L196" s="230"/>
      <c r="M196" s="230"/>
      <c r="N196" s="230"/>
      <c r="O196" s="230"/>
      <c r="P196" s="230"/>
      <c r="Q196" s="230"/>
      <c r="R196" s="230"/>
      <c r="S196" s="230"/>
      <c r="T196" s="230"/>
      <c r="U196" s="231" t="s">
        <v>22</v>
      </c>
      <c r="V196" s="231"/>
      <c r="W196" s="231"/>
      <c r="X196" s="231"/>
      <c r="Y196" s="231"/>
      <c r="Z196" s="232"/>
    </row>
    <row r="197" spans="1:27" ht="15.75" customHeight="1" x14ac:dyDescent="0.2">
      <c r="A197" s="219"/>
      <c r="B197" s="220"/>
      <c r="C197" s="220"/>
      <c r="D197" s="220"/>
      <c r="E197" s="220"/>
      <c r="F197" s="220"/>
      <c r="G197" s="221"/>
      <c r="H197" s="221"/>
      <c r="I197" s="221"/>
      <c r="J197" s="221"/>
      <c r="K197" s="221"/>
      <c r="L197" s="221"/>
      <c r="M197" s="221"/>
      <c r="N197" s="221"/>
      <c r="O197" s="221"/>
      <c r="P197" s="221"/>
      <c r="Q197" s="221"/>
      <c r="R197" s="221"/>
      <c r="S197" s="221"/>
      <c r="T197" s="221"/>
      <c r="U197" s="221"/>
      <c r="V197" s="221"/>
      <c r="W197" s="221"/>
      <c r="X197" s="221"/>
      <c r="Y197" s="221"/>
      <c r="Z197" s="219"/>
    </row>
    <row r="198" spans="1:27" ht="19.899999999999999" customHeight="1" x14ac:dyDescent="0.2">
      <c r="A198" s="246"/>
      <c r="B198" s="247"/>
      <c r="C198" s="247"/>
      <c r="D198" s="247"/>
      <c r="E198" s="247"/>
      <c r="F198" s="247"/>
      <c r="G198" s="248"/>
      <c r="H198" s="248"/>
      <c r="I198" s="248"/>
      <c r="J198" s="248"/>
      <c r="K198" s="248"/>
      <c r="L198" s="248"/>
      <c r="M198" s="248"/>
      <c r="N198" s="248"/>
      <c r="O198" s="248"/>
      <c r="P198" s="248"/>
      <c r="Q198" s="248"/>
      <c r="R198" s="248"/>
      <c r="S198" s="248"/>
      <c r="T198" s="248"/>
      <c r="U198" s="248"/>
      <c r="V198" s="248"/>
      <c r="W198" s="248"/>
      <c r="X198" s="248"/>
      <c r="Y198" s="80" t="str">
        <f>IF(Y150&lt;&gt;"",Y150+1,"")</f>
        <v/>
      </c>
      <c r="Z198" s="219"/>
    </row>
    <row r="199" spans="1:27" ht="28.35" customHeight="1" x14ac:dyDescent="0.2">
      <c r="A199" s="246"/>
      <c r="B199" s="247"/>
      <c r="C199" s="247"/>
      <c r="D199" s="247"/>
      <c r="E199" s="247"/>
      <c r="F199" s="247"/>
      <c r="G199" s="80">
        <v>1</v>
      </c>
      <c r="H199" s="80">
        <v>2</v>
      </c>
      <c r="I199" s="80">
        <v>3</v>
      </c>
      <c r="J199" s="238">
        <v>4</v>
      </c>
      <c r="K199" s="238"/>
      <c r="L199" s="238"/>
      <c r="M199" s="238"/>
      <c r="N199" s="238">
        <v>5</v>
      </c>
      <c r="O199" s="238"/>
      <c r="P199" s="238"/>
      <c r="Q199" s="238"/>
      <c r="R199" s="80">
        <v>6</v>
      </c>
      <c r="S199" s="99">
        <v>7</v>
      </c>
      <c r="T199" s="238">
        <v>8</v>
      </c>
      <c r="U199" s="238"/>
      <c r="V199" s="238">
        <v>9</v>
      </c>
      <c r="W199" s="238"/>
      <c r="X199" s="238"/>
      <c r="Y199" s="238"/>
      <c r="Z199" s="219"/>
    </row>
    <row r="200" spans="1:27" ht="22.7" customHeight="1" x14ac:dyDescent="0.2">
      <c r="A200" s="246"/>
      <c r="B200" s="247"/>
      <c r="C200" s="247"/>
      <c r="D200" s="247"/>
      <c r="E200" s="247"/>
      <c r="F200" s="247"/>
      <c r="G200" s="93" t="str">
        <f t="shared" ref="G200:G228" ca="1" si="40">IF(INDIRECT(ADDRESS(ROW(INDIRECT(CONCATENATE("A",$AA200 ),TRUE)),COLUMN(INDIRECT(CONCATENATE("A",$AA200 ),TRUE)),4,,"Рабочий лист"))&lt;&gt;"",INDIRECT(ADDRESS(ROW(INDIRECT(CONCATENATE("A",$AA200 ),TRUE)),COLUMN(INDIRECT(CONCATENATE("A",$AA200 ),TRUE)),4,,"Рабочий лист")),"")</f>
        <v/>
      </c>
      <c r="H200" s="97" t="str">
        <f t="shared" ref="H200:H228" ca="1" si="41">IF(INDIRECT(ADDRESS(ROW(INDIRECT(CONCATENATE("B",$AA200 ),TRUE)),COLUMN(INDIRECT(CONCATENATE("B",$AA200 ),TRUE)),4,,"Рабочий лист"))&lt;&gt;"",INDIRECT(ADDRESS(ROW(INDIRECT(CONCATENATE("B",$AA200 ),TRUE)),COLUMN(INDIRECT(CONCATENATE("B",$AA200 ),TRUE)),4,,"Рабочий лист")),"")</f>
        <v/>
      </c>
      <c r="I200" s="93" t="str">
        <f t="shared" ref="I200:I228" ca="1" si="42">IF(INDIRECT(ADDRESS(ROW(INDIRECT(CONCATENATE("C",$AA200 ),TRUE)),COLUMN(INDIRECT(CONCATENATE("C",$AA200 ),TRUE)),4,,"Рабочий лист"))&lt;&gt;"",INDIRECT(ADDRESS(ROW(INDIRECT(CONCATENATE("C",$AA200 ),TRUE)),COLUMN(INDIRECT(CONCATENATE("C",$AA200 ),TRUE)),4,,"Рабочий лист")),"")</f>
        <v/>
      </c>
      <c r="J200" s="249" t="str">
        <f t="shared" ref="J200:J228" ca="1" si="43">IF(INDIRECT(ADDRESS(ROW(INDIRECT(CONCATENATE("D",$AA200 ),TRUE)),COLUMN(INDIRECT(CONCATENATE("D",$AA200 ),TRUE)),4,,"Рабочий лист"))&lt;&gt;"",INDIRECT(ADDRESS(ROW(INDIRECT(CONCATENATE("D",$AA200 ),TRUE)),COLUMN(INDIRECT(CONCATENATE("D",$AA200 ),TRUE)),4,,"Рабочий лист")),"")</f>
        <v/>
      </c>
      <c r="K200" s="249"/>
      <c r="L200" s="249"/>
      <c r="M200" s="249"/>
      <c r="N200" s="250" t="str">
        <f t="shared" ref="N200:N228" ca="1" si="44">IF(INDIRECT(ADDRESS(ROW(INDIRECT(CONCATENATE("E",$AA200 ),TRUE)),COLUMN(INDIRECT(CONCATENATE("E",$AA200 ),TRUE)),4,,"Рабочий лист"))&lt;&gt;"",INDIRECT(ADDRESS(ROW(INDIRECT(CONCATENATE("E",$AA200 ),TRUE)),COLUMN(INDIRECT(CONCATENATE("E",$AA200 ),TRUE)),4,,"Рабочий лист")),"")</f>
        <v/>
      </c>
      <c r="O200" s="250"/>
      <c r="P200" s="250"/>
      <c r="Q200" s="250"/>
      <c r="R200" s="93" t="str">
        <f t="shared" ref="R200:R228" ca="1" si="45">IF(INDIRECT(ADDRESS(ROW(INDIRECT(CONCATENATE("F",$AA200 ),TRUE)),COLUMN(INDIRECT(CONCATENATE("F",$AA200 ),TRUE)),4,,"Рабочий лист"))&lt;&gt;"",INDIRECT(ADDRESS(ROW(INDIRECT(CONCATENATE("F",$AA200 ),TRUE)),COLUMN(INDIRECT(CONCATENATE("F",$AA200 ),TRUE)),4,,"Рабочий лист")),"")</f>
        <v/>
      </c>
      <c r="S200" s="100" t="str">
        <f t="shared" ref="S200:S228" ca="1" si="46">IF(INDIRECT(ADDRESS(ROW(INDIRECT(CONCATENATE("G",$AA200 ),TRUE)),COLUMN(INDIRECT(CONCATENATE("G",$AA200 ),TRUE)),4,,"Рабочий лист"))&lt;&gt;"",INDIRECT(ADDRESS(ROW(INDIRECT(CONCATENATE("G",$AA200 ),TRUE)),COLUMN(INDIRECT(CONCATENATE("G",$AA200 ),TRUE)),4,,"Рабочий лист")),"")</f>
        <v/>
      </c>
      <c r="T200" s="250" t="str">
        <f t="shared" ref="T200:T228" ca="1" si="47">IF(INDIRECT(ADDRESS(ROW(INDIRECT(CONCATENATE("H",$AA200 ),TRUE)),COLUMN(INDIRECT(CONCATENATE("H",$AA200 ),TRUE)),4,,"Рабочий лист"))&lt;&gt;"",INDIRECT(ADDRESS(ROW(INDIRECT(CONCATENATE("H",$AA200 ),TRUE)),COLUMN(INDIRECT(CONCATENATE("H",$AA200 ),TRUE)),4,,"Рабочий лист")),"")</f>
        <v/>
      </c>
      <c r="U200" s="250"/>
      <c r="V200" s="249" t="str">
        <f t="shared" ref="V200:V227" ca="1" si="48">IF(INDIRECT(ADDRESS(ROW(INDIRECT(CONCATENATE("I",$AA200 ),TRUE)),COLUMN(INDIRECT(CONCATENATE("I",$AA200 ),TRUE)),4,,"Рабочий лист"))&lt;&gt;"",INDIRECT(ADDRESS(ROW(INDIRECT(CONCATENATE("I",$AA200 ),TRUE)),COLUMN(INDIRECT(CONCATENATE("I",$AA200 ),TRUE)),4,,"Рабочий лист")),"")</f>
        <v/>
      </c>
      <c r="W200" s="249"/>
      <c r="X200" s="249"/>
      <c r="Y200" s="249"/>
      <c r="Z200" s="219"/>
      <c r="AA200" s="2">
        <f>AA190+1</f>
        <v>142</v>
      </c>
    </row>
    <row r="201" spans="1:27" ht="22.7" customHeight="1" x14ac:dyDescent="0.2">
      <c r="A201" s="246"/>
      <c r="B201" s="247"/>
      <c r="C201" s="247"/>
      <c r="D201" s="247"/>
      <c r="E201" s="247"/>
      <c r="F201" s="247"/>
      <c r="G201" s="92" t="str">
        <f t="shared" ca="1" si="40"/>
        <v/>
      </c>
      <c r="H201" s="96" t="str">
        <f t="shared" ca="1" si="41"/>
        <v/>
      </c>
      <c r="I201" s="92" t="str">
        <f t="shared" ca="1" si="42"/>
        <v/>
      </c>
      <c r="J201" s="228" t="str">
        <f t="shared" ca="1" si="43"/>
        <v/>
      </c>
      <c r="K201" s="228"/>
      <c r="L201" s="228"/>
      <c r="M201" s="228"/>
      <c r="N201" s="222" t="str">
        <f t="shared" ca="1" si="44"/>
        <v/>
      </c>
      <c r="O201" s="222"/>
      <c r="P201" s="222"/>
      <c r="Q201" s="222"/>
      <c r="R201" s="92" t="str">
        <f t="shared" ca="1" si="45"/>
        <v/>
      </c>
      <c r="S201" s="101" t="str">
        <f t="shared" ca="1" si="46"/>
        <v/>
      </c>
      <c r="T201" s="222" t="str">
        <f t="shared" ca="1" si="47"/>
        <v/>
      </c>
      <c r="U201" s="222"/>
      <c r="V201" s="228" t="str">
        <f t="shared" ca="1" si="48"/>
        <v/>
      </c>
      <c r="W201" s="228"/>
      <c r="X201" s="228"/>
      <c r="Y201" s="228"/>
      <c r="Z201" s="219"/>
      <c r="AA201" s="2">
        <f t="shared" ref="AA201:AA228" si="49">AA200+1</f>
        <v>143</v>
      </c>
    </row>
    <row r="202" spans="1:27" ht="22.7" customHeight="1" x14ac:dyDescent="0.2">
      <c r="A202" s="246"/>
      <c r="B202" s="247"/>
      <c r="C202" s="247"/>
      <c r="D202" s="247"/>
      <c r="E202" s="247"/>
      <c r="F202" s="247"/>
      <c r="G202" s="92" t="str">
        <f t="shared" ca="1" si="40"/>
        <v/>
      </c>
      <c r="H202" s="96" t="str">
        <f t="shared" ca="1" si="41"/>
        <v/>
      </c>
      <c r="I202" s="92" t="str">
        <f t="shared" ca="1" si="42"/>
        <v/>
      </c>
      <c r="J202" s="228" t="str">
        <f t="shared" ca="1" si="43"/>
        <v/>
      </c>
      <c r="K202" s="228"/>
      <c r="L202" s="228"/>
      <c r="M202" s="228"/>
      <c r="N202" s="222" t="str">
        <f t="shared" ca="1" si="44"/>
        <v/>
      </c>
      <c r="O202" s="222"/>
      <c r="P202" s="222"/>
      <c r="Q202" s="222"/>
      <c r="R202" s="92" t="str">
        <f t="shared" ca="1" si="45"/>
        <v/>
      </c>
      <c r="S202" s="101" t="str">
        <f t="shared" ca="1" si="46"/>
        <v/>
      </c>
      <c r="T202" s="222" t="str">
        <f t="shared" ca="1" si="47"/>
        <v/>
      </c>
      <c r="U202" s="222"/>
      <c r="V202" s="228" t="str">
        <f t="shared" ca="1" si="48"/>
        <v/>
      </c>
      <c r="W202" s="228"/>
      <c r="X202" s="228"/>
      <c r="Y202" s="228"/>
      <c r="Z202" s="219"/>
      <c r="AA202" s="2">
        <f t="shared" si="49"/>
        <v>144</v>
      </c>
    </row>
    <row r="203" spans="1:27" ht="22.7" customHeight="1" x14ac:dyDescent="0.2">
      <c r="A203" s="246"/>
      <c r="B203" s="247"/>
      <c r="C203" s="247"/>
      <c r="D203" s="247"/>
      <c r="E203" s="247"/>
      <c r="F203" s="247"/>
      <c r="G203" s="92" t="str">
        <f t="shared" ca="1" si="40"/>
        <v/>
      </c>
      <c r="H203" s="96" t="str">
        <f t="shared" ca="1" si="41"/>
        <v/>
      </c>
      <c r="I203" s="92" t="str">
        <f t="shared" ca="1" si="42"/>
        <v/>
      </c>
      <c r="J203" s="228" t="str">
        <f t="shared" ca="1" si="43"/>
        <v/>
      </c>
      <c r="K203" s="228"/>
      <c r="L203" s="228"/>
      <c r="M203" s="228"/>
      <c r="N203" s="222" t="str">
        <f t="shared" ca="1" si="44"/>
        <v/>
      </c>
      <c r="O203" s="222"/>
      <c r="P203" s="222"/>
      <c r="Q203" s="222"/>
      <c r="R203" s="92" t="str">
        <f t="shared" ca="1" si="45"/>
        <v/>
      </c>
      <c r="S203" s="101" t="str">
        <f t="shared" ca="1" si="46"/>
        <v/>
      </c>
      <c r="T203" s="222" t="str">
        <f t="shared" ca="1" si="47"/>
        <v/>
      </c>
      <c r="U203" s="222"/>
      <c r="V203" s="228" t="str">
        <f t="shared" ca="1" si="48"/>
        <v/>
      </c>
      <c r="W203" s="228"/>
      <c r="X203" s="228"/>
      <c r="Y203" s="228"/>
      <c r="Z203" s="219"/>
      <c r="AA203" s="2">
        <f t="shared" si="49"/>
        <v>145</v>
      </c>
    </row>
    <row r="204" spans="1:27" ht="22.7" customHeight="1" x14ac:dyDescent="0.2">
      <c r="A204" s="246"/>
      <c r="B204" s="247"/>
      <c r="C204" s="247"/>
      <c r="D204" s="247"/>
      <c r="E204" s="247"/>
      <c r="F204" s="247"/>
      <c r="G204" s="92" t="str">
        <f t="shared" ca="1" si="40"/>
        <v/>
      </c>
      <c r="H204" s="96" t="str">
        <f t="shared" ca="1" si="41"/>
        <v/>
      </c>
      <c r="I204" s="92" t="str">
        <f t="shared" ca="1" si="42"/>
        <v/>
      </c>
      <c r="J204" s="228" t="str">
        <f t="shared" ca="1" si="43"/>
        <v/>
      </c>
      <c r="K204" s="228"/>
      <c r="L204" s="228"/>
      <c r="M204" s="228"/>
      <c r="N204" s="222" t="str">
        <f t="shared" ca="1" si="44"/>
        <v/>
      </c>
      <c r="O204" s="222"/>
      <c r="P204" s="222"/>
      <c r="Q204" s="222"/>
      <c r="R204" s="92" t="str">
        <f t="shared" ca="1" si="45"/>
        <v/>
      </c>
      <c r="S204" s="101" t="str">
        <f t="shared" ca="1" si="46"/>
        <v/>
      </c>
      <c r="T204" s="222" t="str">
        <f t="shared" ca="1" si="47"/>
        <v/>
      </c>
      <c r="U204" s="222"/>
      <c r="V204" s="228" t="str">
        <f t="shared" ca="1" si="48"/>
        <v/>
      </c>
      <c r="W204" s="228"/>
      <c r="X204" s="228"/>
      <c r="Y204" s="228"/>
      <c r="Z204" s="219"/>
      <c r="AA204" s="2">
        <f t="shared" si="49"/>
        <v>146</v>
      </c>
    </row>
    <row r="205" spans="1:27" ht="22.7" customHeight="1" x14ac:dyDescent="0.2">
      <c r="A205" s="246"/>
      <c r="B205" s="247"/>
      <c r="C205" s="247"/>
      <c r="D205" s="247"/>
      <c r="E205" s="247"/>
      <c r="F205" s="247"/>
      <c r="G205" s="92" t="str">
        <f t="shared" ca="1" si="40"/>
        <v/>
      </c>
      <c r="H205" s="96" t="str">
        <f t="shared" ca="1" si="41"/>
        <v/>
      </c>
      <c r="I205" s="92" t="str">
        <f t="shared" ca="1" si="42"/>
        <v/>
      </c>
      <c r="J205" s="228" t="str">
        <f t="shared" ca="1" si="43"/>
        <v/>
      </c>
      <c r="K205" s="228"/>
      <c r="L205" s="228"/>
      <c r="M205" s="228"/>
      <c r="N205" s="222" t="str">
        <f t="shared" ca="1" si="44"/>
        <v/>
      </c>
      <c r="O205" s="222"/>
      <c r="P205" s="222"/>
      <c r="Q205" s="222"/>
      <c r="R205" s="92" t="str">
        <f t="shared" ca="1" si="45"/>
        <v/>
      </c>
      <c r="S205" s="101" t="str">
        <f t="shared" ca="1" si="46"/>
        <v/>
      </c>
      <c r="T205" s="222" t="str">
        <f t="shared" ca="1" si="47"/>
        <v/>
      </c>
      <c r="U205" s="222"/>
      <c r="V205" s="228" t="str">
        <f t="shared" ca="1" si="48"/>
        <v/>
      </c>
      <c r="W205" s="228"/>
      <c r="X205" s="228"/>
      <c r="Y205" s="228"/>
      <c r="Z205" s="219"/>
      <c r="AA205" s="2">
        <f t="shared" si="49"/>
        <v>147</v>
      </c>
    </row>
    <row r="206" spans="1:27" ht="22.7" customHeight="1" x14ac:dyDescent="0.2">
      <c r="A206" s="246"/>
      <c r="B206" s="247"/>
      <c r="C206" s="247"/>
      <c r="D206" s="247"/>
      <c r="E206" s="247"/>
      <c r="F206" s="247"/>
      <c r="G206" s="92" t="str">
        <f t="shared" ca="1" si="40"/>
        <v/>
      </c>
      <c r="H206" s="96" t="str">
        <f t="shared" ca="1" si="41"/>
        <v/>
      </c>
      <c r="I206" s="92" t="str">
        <f t="shared" ca="1" si="42"/>
        <v/>
      </c>
      <c r="J206" s="228" t="str">
        <f t="shared" ca="1" si="43"/>
        <v/>
      </c>
      <c r="K206" s="228"/>
      <c r="L206" s="228"/>
      <c r="M206" s="228"/>
      <c r="N206" s="222" t="str">
        <f t="shared" ca="1" si="44"/>
        <v/>
      </c>
      <c r="O206" s="222"/>
      <c r="P206" s="222"/>
      <c r="Q206" s="222"/>
      <c r="R206" s="92" t="str">
        <f t="shared" ca="1" si="45"/>
        <v/>
      </c>
      <c r="S206" s="101" t="str">
        <f t="shared" ca="1" si="46"/>
        <v/>
      </c>
      <c r="T206" s="222" t="str">
        <f t="shared" ca="1" si="47"/>
        <v/>
      </c>
      <c r="U206" s="222"/>
      <c r="V206" s="228" t="str">
        <f t="shared" ca="1" si="48"/>
        <v/>
      </c>
      <c r="W206" s="228"/>
      <c r="X206" s="228"/>
      <c r="Y206" s="228"/>
      <c r="Z206" s="219"/>
      <c r="AA206" s="2">
        <f t="shared" si="49"/>
        <v>148</v>
      </c>
    </row>
    <row r="207" spans="1:27" ht="22.7" customHeight="1" x14ac:dyDescent="0.2">
      <c r="A207" s="246"/>
      <c r="B207" s="247"/>
      <c r="C207" s="247"/>
      <c r="D207" s="247"/>
      <c r="E207" s="247"/>
      <c r="F207" s="247"/>
      <c r="G207" s="92" t="str">
        <f t="shared" ca="1" si="40"/>
        <v/>
      </c>
      <c r="H207" s="96" t="str">
        <f t="shared" ca="1" si="41"/>
        <v/>
      </c>
      <c r="I207" s="92" t="str">
        <f t="shared" ca="1" si="42"/>
        <v/>
      </c>
      <c r="J207" s="228" t="str">
        <f t="shared" ca="1" si="43"/>
        <v/>
      </c>
      <c r="K207" s="228"/>
      <c r="L207" s="228"/>
      <c r="M207" s="228"/>
      <c r="N207" s="222" t="str">
        <f t="shared" ca="1" si="44"/>
        <v/>
      </c>
      <c r="O207" s="222"/>
      <c r="P207" s="222"/>
      <c r="Q207" s="222"/>
      <c r="R207" s="92" t="str">
        <f t="shared" ca="1" si="45"/>
        <v/>
      </c>
      <c r="S207" s="101" t="str">
        <f t="shared" ca="1" si="46"/>
        <v/>
      </c>
      <c r="T207" s="222" t="str">
        <f t="shared" ca="1" si="47"/>
        <v/>
      </c>
      <c r="U207" s="222"/>
      <c r="V207" s="228" t="str">
        <f t="shared" ca="1" si="48"/>
        <v/>
      </c>
      <c r="W207" s="228"/>
      <c r="X207" s="228"/>
      <c r="Y207" s="228"/>
      <c r="Z207" s="219"/>
      <c r="AA207" s="2">
        <f t="shared" si="49"/>
        <v>149</v>
      </c>
    </row>
    <row r="208" spans="1:27" ht="22.7" customHeight="1" x14ac:dyDescent="0.2">
      <c r="A208" s="246"/>
      <c r="B208" s="247"/>
      <c r="C208" s="247"/>
      <c r="D208" s="247"/>
      <c r="E208" s="247"/>
      <c r="F208" s="247"/>
      <c r="G208" s="92" t="str">
        <f t="shared" ca="1" si="40"/>
        <v/>
      </c>
      <c r="H208" s="96" t="str">
        <f t="shared" ca="1" si="41"/>
        <v/>
      </c>
      <c r="I208" s="92" t="str">
        <f t="shared" ca="1" si="42"/>
        <v/>
      </c>
      <c r="J208" s="228" t="str">
        <f t="shared" ca="1" si="43"/>
        <v/>
      </c>
      <c r="K208" s="228"/>
      <c r="L208" s="228"/>
      <c r="M208" s="228"/>
      <c r="N208" s="222" t="str">
        <f t="shared" ca="1" si="44"/>
        <v/>
      </c>
      <c r="O208" s="222"/>
      <c r="P208" s="222"/>
      <c r="Q208" s="222"/>
      <c r="R208" s="92" t="str">
        <f t="shared" ca="1" si="45"/>
        <v/>
      </c>
      <c r="S208" s="101" t="str">
        <f t="shared" ca="1" si="46"/>
        <v/>
      </c>
      <c r="T208" s="222" t="str">
        <f t="shared" ca="1" si="47"/>
        <v/>
      </c>
      <c r="U208" s="222"/>
      <c r="V208" s="228" t="str">
        <f t="shared" ca="1" si="48"/>
        <v/>
      </c>
      <c r="W208" s="228"/>
      <c r="X208" s="228"/>
      <c r="Y208" s="228"/>
      <c r="Z208" s="219"/>
      <c r="AA208" s="2">
        <f t="shared" si="49"/>
        <v>150</v>
      </c>
    </row>
    <row r="209" spans="1:27" ht="22.7" customHeight="1" x14ac:dyDescent="0.2">
      <c r="A209" s="246"/>
      <c r="B209" s="247"/>
      <c r="C209" s="247"/>
      <c r="D209" s="247"/>
      <c r="E209" s="247"/>
      <c r="F209" s="247"/>
      <c r="G209" s="92" t="str">
        <f t="shared" ca="1" si="40"/>
        <v/>
      </c>
      <c r="H209" s="96" t="str">
        <f t="shared" ca="1" si="41"/>
        <v/>
      </c>
      <c r="I209" s="92" t="str">
        <f t="shared" ca="1" si="42"/>
        <v/>
      </c>
      <c r="J209" s="228" t="str">
        <f t="shared" ca="1" si="43"/>
        <v/>
      </c>
      <c r="K209" s="228"/>
      <c r="L209" s="228"/>
      <c r="M209" s="228"/>
      <c r="N209" s="222" t="str">
        <f t="shared" ca="1" si="44"/>
        <v/>
      </c>
      <c r="O209" s="222"/>
      <c r="P209" s="222"/>
      <c r="Q209" s="222"/>
      <c r="R209" s="92" t="str">
        <f t="shared" ca="1" si="45"/>
        <v/>
      </c>
      <c r="S209" s="101" t="str">
        <f t="shared" ca="1" si="46"/>
        <v/>
      </c>
      <c r="T209" s="222" t="str">
        <f t="shared" ca="1" si="47"/>
        <v/>
      </c>
      <c r="U209" s="222"/>
      <c r="V209" s="228" t="str">
        <f t="shared" ca="1" si="48"/>
        <v/>
      </c>
      <c r="W209" s="228"/>
      <c r="X209" s="228"/>
      <c r="Y209" s="228"/>
      <c r="Z209" s="219"/>
      <c r="AA209" s="2">
        <f t="shared" si="49"/>
        <v>151</v>
      </c>
    </row>
    <row r="210" spans="1:27" ht="22.7" customHeight="1" x14ac:dyDescent="0.2">
      <c r="A210" s="246"/>
      <c r="B210" s="247"/>
      <c r="C210" s="247"/>
      <c r="D210" s="247"/>
      <c r="E210" s="247"/>
      <c r="F210" s="247"/>
      <c r="G210" s="92" t="str">
        <f t="shared" ca="1" si="40"/>
        <v/>
      </c>
      <c r="H210" s="96" t="str">
        <f t="shared" ca="1" si="41"/>
        <v/>
      </c>
      <c r="I210" s="92" t="str">
        <f t="shared" ca="1" si="42"/>
        <v/>
      </c>
      <c r="J210" s="228" t="str">
        <f t="shared" ca="1" si="43"/>
        <v/>
      </c>
      <c r="K210" s="228"/>
      <c r="L210" s="228"/>
      <c r="M210" s="228"/>
      <c r="N210" s="222" t="str">
        <f t="shared" ca="1" si="44"/>
        <v/>
      </c>
      <c r="O210" s="222"/>
      <c r="P210" s="222"/>
      <c r="Q210" s="222"/>
      <c r="R210" s="92" t="str">
        <f t="shared" ca="1" si="45"/>
        <v/>
      </c>
      <c r="S210" s="101" t="str">
        <f t="shared" ca="1" si="46"/>
        <v/>
      </c>
      <c r="T210" s="222" t="str">
        <f t="shared" ca="1" si="47"/>
        <v/>
      </c>
      <c r="U210" s="222"/>
      <c r="V210" s="228" t="str">
        <f t="shared" ca="1" si="48"/>
        <v/>
      </c>
      <c r="W210" s="228"/>
      <c r="X210" s="228"/>
      <c r="Y210" s="228"/>
      <c r="Z210" s="219"/>
      <c r="AA210" s="2">
        <f t="shared" si="49"/>
        <v>152</v>
      </c>
    </row>
    <row r="211" spans="1:27" ht="22.7" customHeight="1" x14ac:dyDescent="0.2">
      <c r="A211" s="246"/>
      <c r="B211" s="247"/>
      <c r="C211" s="247"/>
      <c r="D211" s="247"/>
      <c r="E211" s="247"/>
      <c r="F211" s="247"/>
      <c r="G211" s="92" t="str">
        <f t="shared" ca="1" si="40"/>
        <v/>
      </c>
      <c r="H211" s="96" t="str">
        <f t="shared" ca="1" si="41"/>
        <v/>
      </c>
      <c r="I211" s="92" t="str">
        <f t="shared" ca="1" si="42"/>
        <v/>
      </c>
      <c r="J211" s="228" t="str">
        <f t="shared" ca="1" si="43"/>
        <v/>
      </c>
      <c r="K211" s="228"/>
      <c r="L211" s="228"/>
      <c r="M211" s="228"/>
      <c r="N211" s="222" t="str">
        <f t="shared" ca="1" si="44"/>
        <v/>
      </c>
      <c r="O211" s="222"/>
      <c r="P211" s="222"/>
      <c r="Q211" s="222"/>
      <c r="R211" s="92" t="str">
        <f t="shared" ca="1" si="45"/>
        <v/>
      </c>
      <c r="S211" s="101" t="str">
        <f t="shared" ca="1" si="46"/>
        <v/>
      </c>
      <c r="T211" s="222" t="str">
        <f t="shared" ca="1" si="47"/>
        <v/>
      </c>
      <c r="U211" s="222"/>
      <c r="V211" s="228" t="str">
        <f t="shared" ca="1" si="48"/>
        <v/>
      </c>
      <c r="W211" s="228"/>
      <c r="X211" s="228"/>
      <c r="Y211" s="228"/>
      <c r="Z211" s="219"/>
      <c r="AA211" s="2">
        <f t="shared" si="49"/>
        <v>153</v>
      </c>
    </row>
    <row r="212" spans="1:27" ht="22.7" customHeight="1" x14ac:dyDescent="0.2">
      <c r="A212" s="246"/>
      <c r="B212" s="247"/>
      <c r="C212" s="247"/>
      <c r="D212" s="247"/>
      <c r="E212" s="247"/>
      <c r="F212" s="247"/>
      <c r="G212" s="92" t="str">
        <f t="shared" ca="1" si="40"/>
        <v/>
      </c>
      <c r="H212" s="96" t="str">
        <f t="shared" ca="1" si="41"/>
        <v/>
      </c>
      <c r="I212" s="92" t="str">
        <f t="shared" ca="1" si="42"/>
        <v/>
      </c>
      <c r="J212" s="228" t="str">
        <f t="shared" ca="1" si="43"/>
        <v/>
      </c>
      <c r="K212" s="228"/>
      <c r="L212" s="228"/>
      <c r="M212" s="228"/>
      <c r="N212" s="222" t="str">
        <f t="shared" ca="1" si="44"/>
        <v/>
      </c>
      <c r="O212" s="222"/>
      <c r="P212" s="222"/>
      <c r="Q212" s="222"/>
      <c r="R212" s="92" t="str">
        <f t="shared" ca="1" si="45"/>
        <v/>
      </c>
      <c r="S212" s="101" t="str">
        <f t="shared" ca="1" si="46"/>
        <v/>
      </c>
      <c r="T212" s="222" t="str">
        <f t="shared" ca="1" si="47"/>
        <v/>
      </c>
      <c r="U212" s="222"/>
      <c r="V212" s="228" t="str">
        <f t="shared" ca="1" si="48"/>
        <v/>
      </c>
      <c r="W212" s="228"/>
      <c r="X212" s="228"/>
      <c r="Y212" s="228"/>
      <c r="Z212" s="219"/>
      <c r="AA212" s="2">
        <f t="shared" si="49"/>
        <v>154</v>
      </c>
    </row>
    <row r="213" spans="1:27" ht="22.7" customHeight="1" x14ac:dyDescent="0.2">
      <c r="A213" s="246"/>
      <c r="B213" s="247"/>
      <c r="C213" s="247"/>
      <c r="D213" s="247"/>
      <c r="E213" s="247"/>
      <c r="F213" s="247"/>
      <c r="G213" s="92" t="str">
        <f t="shared" ca="1" si="40"/>
        <v/>
      </c>
      <c r="H213" s="96" t="str">
        <f t="shared" ca="1" si="41"/>
        <v/>
      </c>
      <c r="I213" s="92" t="str">
        <f t="shared" ca="1" si="42"/>
        <v/>
      </c>
      <c r="J213" s="228" t="str">
        <f t="shared" ca="1" si="43"/>
        <v/>
      </c>
      <c r="K213" s="228"/>
      <c r="L213" s="228"/>
      <c r="M213" s="228"/>
      <c r="N213" s="222" t="str">
        <f t="shared" ca="1" si="44"/>
        <v/>
      </c>
      <c r="O213" s="222"/>
      <c r="P213" s="222"/>
      <c r="Q213" s="222"/>
      <c r="R213" s="92" t="str">
        <f t="shared" ca="1" si="45"/>
        <v/>
      </c>
      <c r="S213" s="101" t="str">
        <f t="shared" ca="1" si="46"/>
        <v/>
      </c>
      <c r="T213" s="222" t="str">
        <f t="shared" ca="1" si="47"/>
        <v/>
      </c>
      <c r="U213" s="222"/>
      <c r="V213" s="228" t="str">
        <f t="shared" ca="1" si="48"/>
        <v/>
      </c>
      <c r="W213" s="228"/>
      <c r="X213" s="228"/>
      <c r="Y213" s="228"/>
      <c r="Z213" s="219"/>
      <c r="AA213" s="2">
        <f t="shared" si="49"/>
        <v>155</v>
      </c>
    </row>
    <row r="214" spans="1:27" ht="22.7" customHeight="1" x14ac:dyDescent="0.2">
      <c r="A214" s="246"/>
      <c r="B214" s="247"/>
      <c r="C214" s="247"/>
      <c r="D214" s="247"/>
      <c r="E214" s="247"/>
      <c r="F214" s="247"/>
      <c r="G214" s="92" t="str">
        <f t="shared" ca="1" si="40"/>
        <v/>
      </c>
      <c r="H214" s="96" t="str">
        <f t="shared" ca="1" si="41"/>
        <v/>
      </c>
      <c r="I214" s="92" t="str">
        <f t="shared" ca="1" si="42"/>
        <v/>
      </c>
      <c r="J214" s="228" t="str">
        <f t="shared" ca="1" si="43"/>
        <v/>
      </c>
      <c r="K214" s="228"/>
      <c r="L214" s="228"/>
      <c r="M214" s="228"/>
      <c r="N214" s="222" t="str">
        <f t="shared" ca="1" si="44"/>
        <v/>
      </c>
      <c r="O214" s="222"/>
      <c r="P214" s="222"/>
      <c r="Q214" s="222"/>
      <c r="R214" s="92" t="str">
        <f t="shared" ca="1" si="45"/>
        <v/>
      </c>
      <c r="S214" s="101" t="str">
        <f t="shared" ca="1" si="46"/>
        <v/>
      </c>
      <c r="T214" s="222" t="str">
        <f t="shared" ca="1" si="47"/>
        <v/>
      </c>
      <c r="U214" s="222"/>
      <c r="V214" s="228" t="str">
        <f t="shared" ca="1" si="48"/>
        <v/>
      </c>
      <c r="W214" s="228"/>
      <c r="X214" s="228"/>
      <c r="Y214" s="228"/>
      <c r="Z214" s="219"/>
      <c r="AA214" s="2">
        <f t="shared" si="49"/>
        <v>156</v>
      </c>
    </row>
    <row r="215" spans="1:27" ht="22.7" customHeight="1" x14ac:dyDescent="0.2">
      <c r="A215" s="246"/>
      <c r="B215" s="247"/>
      <c r="C215" s="247"/>
      <c r="D215" s="247"/>
      <c r="E215" s="247"/>
      <c r="F215" s="247"/>
      <c r="G215" s="92" t="str">
        <f t="shared" ca="1" si="40"/>
        <v/>
      </c>
      <c r="H215" s="96" t="str">
        <f t="shared" ca="1" si="41"/>
        <v/>
      </c>
      <c r="I215" s="92" t="str">
        <f t="shared" ca="1" si="42"/>
        <v/>
      </c>
      <c r="J215" s="228" t="str">
        <f t="shared" ca="1" si="43"/>
        <v/>
      </c>
      <c r="K215" s="228"/>
      <c r="L215" s="228"/>
      <c r="M215" s="228"/>
      <c r="N215" s="222" t="str">
        <f t="shared" ca="1" si="44"/>
        <v/>
      </c>
      <c r="O215" s="222"/>
      <c r="P215" s="222"/>
      <c r="Q215" s="222"/>
      <c r="R215" s="92" t="str">
        <f t="shared" ca="1" si="45"/>
        <v/>
      </c>
      <c r="S215" s="101" t="str">
        <f t="shared" ca="1" si="46"/>
        <v/>
      </c>
      <c r="T215" s="222" t="str">
        <f t="shared" ca="1" si="47"/>
        <v/>
      </c>
      <c r="U215" s="222"/>
      <c r="V215" s="228" t="str">
        <f t="shared" ca="1" si="48"/>
        <v/>
      </c>
      <c r="W215" s="228"/>
      <c r="X215" s="228"/>
      <c r="Y215" s="228"/>
      <c r="Z215" s="219"/>
      <c r="AA215" s="2">
        <f t="shared" si="49"/>
        <v>157</v>
      </c>
    </row>
    <row r="216" spans="1:27" ht="22.7" customHeight="1" x14ac:dyDescent="0.2">
      <c r="A216" s="246"/>
      <c r="B216" s="247"/>
      <c r="C216" s="247"/>
      <c r="D216" s="247"/>
      <c r="E216" s="247"/>
      <c r="F216" s="247"/>
      <c r="G216" s="92" t="str">
        <f t="shared" ca="1" si="40"/>
        <v/>
      </c>
      <c r="H216" s="96" t="str">
        <f t="shared" ca="1" si="41"/>
        <v/>
      </c>
      <c r="I216" s="92" t="str">
        <f t="shared" ca="1" si="42"/>
        <v/>
      </c>
      <c r="J216" s="228" t="str">
        <f t="shared" ca="1" si="43"/>
        <v/>
      </c>
      <c r="K216" s="228"/>
      <c r="L216" s="228"/>
      <c r="M216" s="228"/>
      <c r="N216" s="222" t="str">
        <f t="shared" ca="1" si="44"/>
        <v/>
      </c>
      <c r="O216" s="222"/>
      <c r="P216" s="222"/>
      <c r="Q216" s="222"/>
      <c r="R216" s="92" t="str">
        <f t="shared" ca="1" si="45"/>
        <v/>
      </c>
      <c r="S216" s="101" t="str">
        <f t="shared" ca="1" si="46"/>
        <v/>
      </c>
      <c r="T216" s="222" t="str">
        <f t="shared" ca="1" si="47"/>
        <v/>
      </c>
      <c r="U216" s="222"/>
      <c r="V216" s="228" t="str">
        <f t="shared" ca="1" si="48"/>
        <v/>
      </c>
      <c r="W216" s="228"/>
      <c r="X216" s="228"/>
      <c r="Y216" s="228"/>
      <c r="Z216" s="219"/>
      <c r="AA216" s="2">
        <f>AA215+1</f>
        <v>158</v>
      </c>
    </row>
    <row r="217" spans="1:27" ht="22.7" customHeight="1" x14ac:dyDescent="0.2">
      <c r="A217" s="246"/>
      <c r="B217" s="247"/>
      <c r="C217" s="247"/>
      <c r="D217" s="247"/>
      <c r="E217" s="247"/>
      <c r="F217" s="247"/>
      <c r="G217" s="92" t="str">
        <f t="shared" ca="1" si="40"/>
        <v/>
      </c>
      <c r="H217" s="96" t="str">
        <f t="shared" ca="1" si="41"/>
        <v/>
      </c>
      <c r="I217" s="92" t="str">
        <f t="shared" ca="1" si="42"/>
        <v/>
      </c>
      <c r="J217" s="228" t="str">
        <f t="shared" ca="1" si="43"/>
        <v/>
      </c>
      <c r="K217" s="228"/>
      <c r="L217" s="228"/>
      <c r="M217" s="228"/>
      <c r="N217" s="222" t="str">
        <f t="shared" ca="1" si="44"/>
        <v/>
      </c>
      <c r="O217" s="222"/>
      <c r="P217" s="222"/>
      <c r="Q217" s="222"/>
      <c r="R217" s="92" t="str">
        <f t="shared" ca="1" si="45"/>
        <v/>
      </c>
      <c r="S217" s="101" t="str">
        <f t="shared" ca="1" si="46"/>
        <v/>
      </c>
      <c r="T217" s="222" t="str">
        <f t="shared" ca="1" si="47"/>
        <v/>
      </c>
      <c r="U217" s="222"/>
      <c r="V217" s="228" t="str">
        <f t="shared" ca="1" si="48"/>
        <v/>
      </c>
      <c r="W217" s="228"/>
      <c r="X217" s="228"/>
      <c r="Y217" s="228"/>
      <c r="Z217" s="219"/>
      <c r="AA217" s="2">
        <f t="shared" si="49"/>
        <v>159</v>
      </c>
    </row>
    <row r="218" spans="1:27" ht="22.7" customHeight="1" x14ac:dyDescent="0.2">
      <c r="A218" s="246"/>
      <c r="B218" s="247"/>
      <c r="C218" s="247"/>
      <c r="D218" s="247"/>
      <c r="E218" s="247"/>
      <c r="F218" s="247"/>
      <c r="G218" s="92" t="str">
        <f t="shared" ca="1" si="40"/>
        <v/>
      </c>
      <c r="H218" s="96" t="str">
        <f t="shared" ca="1" si="41"/>
        <v/>
      </c>
      <c r="I218" s="92" t="str">
        <f t="shared" ca="1" si="42"/>
        <v/>
      </c>
      <c r="J218" s="228" t="str">
        <f t="shared" ca="1" si="43"/>
        <v/>
      </c>
      <c r="K218" s="228"/>
      <c r="L218" s="228"/>
      <c r="M218" s="228"/>
      <c r="N218" s="222" t="str">
        <f t="shared" ca="1" si="44"/>
        <v/>
      </c>
      <c r="O218" s="222"/>
      <c r="P218" s="222"/>
      <c r="Q218" s="222"/>
      <c r="R218" s="92" t="str">
        <f t="shared" ca="1" si="45"/>
        <v/>
      </c>
      <c r="S218" s="101" t="str">
        <f t="shared" ca="1" si="46"/>
        <v/>
      </c>
      <c r="T218" s="222" t="str">
        <f t="shared" ca="1" si="47"/>
        <v/>
      </c>
      <c r="U218" s="222"/>
      <c r="V218" s="228" t="str">
        <f t="shared" ca="1" si="48"/>
        <v/>
      </c>
      <c r="W218" s="228"/>
      <c r="X218" s="228"/>
      <c r="Y218" s="228"/>
      <c r="Z218" s="219"/>
      <c r="AA218" s="2">
        <f t="shared" si="49"/>
        <v>160</v>
      </c>
    </row>
    <row r="219" spans="1:27" ht="22.7" customHeight="1" x14ac:dyDescent="0.2">
      <c r="A219" s="246"/>
      <c r="B219" s="247"/>
      <c r="C219" s="247"/>
      <c r="D219" s="247"/>
      <c r="E219" s="247"/>
      <c r="F219" s="247"/>
      <c r="G219" s="92" t="str">
        <f t="shared" ca="1" si="40"/>
        <v/>
      </c>
      <c r="H219" s="96" t="str">
        <f t="shared" ca="1" si="41"/>
        <v/>
      </c>
      <c r="I219" s="92" t="str">
        <f t="shared" ca="1" si="42"/>
        <v/>
      </c>
      <c r="J219" s="228" t="str">
        <f t="shared" ca="1" si="43"/>
        <v/>
      </c>
      <c r="K219" s="228"/>
      <c r="L219" s="228"/>
      <c r="M219" s="228"/>
      <c r="N219" s="222" t="str">
        <f t="shared" ca="1" si="44"/>
        <v/>
      </c>
      <c r="O219" s="222"/>
      <c r="P219" s="222"/>
      <c r="Q219" s="222"/>
      <c r="R219" s="92" t="str">
        <f t="shared" ca="1" si="45"/>
        <v/>
      </c>
      <c r="S219" s="101" t="str">
        <f t="shared" ca="1" si="46"/>
        <v/>
      </c>
      <c r="T219" s="222" t="str">
        <f t="shared" ca="1" si="47"/>
        <v/>
      </c>
      <c r="U219" s="222"/>
      <c r="V219" s="228" t="str">
        <f t="shared" ca="1" si="48"/>
        <v/>
      </c>
      <c r="W219" s="228"/>
      <c r="X219" s="228"/>
      <c r="Y219" s="228"/>
      <c r="Z219" s="219"/>
      <c r="AA219" s="2">
        <f t="shared" si="49"/>
        <v>161</v>
      </c>
    </row>
    <row r="220" spans="1:27" ht="22.7" customHeight="1" x14ac:dyDescent="0.2">
      <c r="A220" s="246"/>
      <c r="B220" s="247"/>
      <c r="C220" s="247"/>
      <c r="D220" s="247"/>
      <c r="E220" s="247"/>
      <c r="F220" s="247"/>
      <c r="G220" s="92" t="str">
        <f t="shared" ca="1" si="40"/>
        <v/>
      </c>
      <c r="H220" s="96" t="str">
        <f t="shared" ca="1" si="41"/>
        <v/>
      </c>
      <c r="I220" s="92" t="str">
        <f t="shared" ca="1" si="42"/>
        <v/>
      </c>
      <c r="J220" s="228" t="str">
        <f t="shared" ca="1" si="43"/>
        <v/>
      </c>
      <c r="K220" s="228"/>
      <c r="L220" s="228"/>
      <c r="M220" s="228"/>
      <c r="N220" s="222" t="str">
        <f t="shared" ca="1" si="44"/>
        <v/>
      </c>
      <c r="O220" s="222"/>
      <c r="P220" s="222"/>
      <c r="Q220" s="222"/>
      <c r="R220" s="92" t="str">
        <f t="shared" ca="1" si="45"/>
        <v/>
      </c>
      <c r="S220" s="101" t="str">
        <f t="shared" ca="1" si="46"/>
        <v/>
      </c>
      <c r="T220" s="222" t="str">
        <f t="shared" ca="1" si="47"/>
        <v/>
      </c>
      <c r="U220" s="222"/>
      <c r="V220" s="228" t="str">
        <f t="shared" ca="1" si="48"/>
        <v/>
      </c>
      <c r="W220" s="228"/>
      <c r="X220" s="228"/>
      <c r="Y220" s="228"/>
      <c r="Z220" s="219"/>
      <c r="AA220" s="2">
        <f t="shared" si="49"/>
        <v>162</v>
      </c>
    </row>
    <row r="221" spans="1:27" ht="22.7" customHeight="1" x14ac:dyDescent="0.2">
      <c r="A221" s="246"/>
      <c r="B221" s="247"/>
      <c r="C221" s="247"/>
      <c r="D221" s="247"/>
      <c r="E221" s="247"/>
      <c r="F221" s="247"/>
      <c r="G221" s="92" t="str">
        <f t="shared" ca="1" si="40"/>
        <v/>
      </c>
      <c r="H221" s="96" t="str">
        <f t="shared" ca="1" si="41"/>
        <v/>
      </c>
      <c r="I221" s="92" t="str">
        <f t="shared" ca="1" si="42"/>
        <v/>
      </c>
      <c r="J221" s="228" t="str">
        <f t="shared" ca="1" si="43"/>
        <v/>
      </c>
      <c r="K221" s="228"/>
      <c r="L221" s="228"/>
      <c r="M221" s="228"/>
      <c r="N221" s="222" t="str">
        <f t="shared" ca="1" si="44"/>
        <v/>
      </c>
      <c r="O221" s="222"/>
      <c r="P221" s="222"/>
      <c r="Q221" s="222"/>
      <c r="R221" s="92" t="str">
        <f t="shared" ca="1" si="45"/>
        <v/>
      </c>
      <c r="S221" s="101" t="str">
        <f t="shared" ca="1" si="46"/>
        <v/>
      </c>
      <c r="T221" s="222" t="str">
        <f t="shared" ca="1" si="47"/>
        <v/>
      </c>
      <c r="U221" s="222"/>
      <c r="V221" s="228" t="str">
        <f t="shared" ca="1" si="48"/>
        <v/>
      </c>
      <c r="W221" s="228"/>
      <c r="X221" s="228"/>
      <c r="Y221" s="228"/>
      <c r="Z221" s="219"/>
      <c r="AA221" s="2">
        <f t="shared" si="49"/>
        <v>163</v>
      </c>
    </row>
    <row r="222" spans="1:27" ht="22.7" customHeight="1" x14ac:dyDescent="0.2">
      <c r="A222" s="246"/>
      <c r="B222" s="247"/>
      <c r="C222" s="247"/>
      <c r="D222" s="247"/>
      <c r="E222" s="247"/>
      <c r="F222" s="247"/>
      <c r="G222" s="92" t="str">
        <f t="shared" ca="1" si="40"/>
        <v/>
      </c>
      <c r="H222" s="96" t="str">
        <f t="shared" ca="1" si="41"/>
        <v/>
      </c>
      <c r="I222" s="92" t="str">
        <f t="shared" ca="1" si="42"/>
        <v/>
      </c>
      <c r="J222" s="228" t="str">
        <f t="shared" ca="1" si="43"/>
        <v/>
      </c>
      <c r="K222" s="228"/>
      <c r="L222" s="228"/>
      <c r="M222" s="228"/>
      <c r="N222" s="222" t="str">
        <f t="shared" ca="1" si="44"/>
        <v/>
      </c>
      <c r="O222" s="222"/>
      <c r="P222" s="222"/>
      <c r="Q222" s="222"/>
      <c r="R222" s="92" t="str">
        <f t="shared" ca="1" si="45"/>
        <v/>
      </c>
      <c r="S222" s="101" t="str">
        <f t="shared" ca="1" si="46"/>
        <v/>
      </c>
      <c r="T222" s="222" t="str">
        <f t="shared" ca="1" si="47"/>
        <v/>
      </c>
      <c r="U222" s="222"/>
      <c r="V222" s="228" t="str">
        <f t="shared" ca="1" si="48"/>
        <v/>
      </c>
      <c r="W222" s="228"/>
      <c r="X222" s="228"/>
      <c r="Y222" s="228"/>
      <c r="Z222" s="219"/>
      <c r="AA222" s="2">
        <f t="shared" si="49"/>
        <v>164</v>
      </c>
    </row>
    <row r="223" spans="1:27" ht="22.7" customHeight="1" x14ac:dyDescent="0.2">
      <c r="A223" s="246"/>
      <c r="B223" s="247"/>
      <c r="C223" s="247"/>
      <c r="D223" s="247"/>
      <c r="E223" s="247"/>
      <c r="F223" s="247"/>
      <c r="G223" s="92" t="str">
        <f t="shared" ca="1" si="40"/>
        <v/>
      </c>
      <c r="H223" s="96" t="str">
        <f t="shared" ca="1" si="41"/>
        <v/>
      </c>
      <c r="I223" s="92" t="str">
        <f t="shared" ca="1" si="42"/>
        <v/>
      </c>
      <c r="J223" s="228" t="str">
        <f t="shared" ca="1" si="43"/>
        <v/>
      </c>
      <c r="K223" s="228"/>
      <c r="L223" s="228"/>
      <c r="M223" s="228"/>
      <c r="N223" s="222" t="str">
        <f t="shared" ca="1" si="44"/>
        <v/>
      </c>
      <c r="O223" s="222"/>
      <c r="P223" s="222"/>
      <c r="Q223" s="222"/>
      <c r="R223" s="92" t="str">
        <f t="shared" ca="1" si="45"/>
        <v/>
      </c>
      <c r="S223" s="101" t="str">
        <f t="shared" ca="1" si="46"/>
        <v/>
      </c>
      <c r="T223" s="222" t="str">
        <f t="shared" ca="1" si="47"/>
        <v/>
      </c>
      <c r="U223" s="222"/>
      <c r="V223" s="228" t="str">
        <f t="shared" ca="1" si="48"/>
        <v/>
      </c>
      <c r="W223" s="228"/>
      <c r="X223" s="228"/>
      <c r="Y223" s="228"/>
      <c r="Z223" s="219"/>
      <c r="AA223" s="2">
        <f t="shared" si="49"/>
        <v>165</v>
      </c>
    </row>
    <row r="224" spans="1:27" ht="22.7" customHeight="1" x14ac:dyDescent="0.2">
      <c r="A224" s="246"/>
      <c r="B224" s="247"/>
      <c r="C224" s="247"/>
      <c r="D224" s="247"/>
      <c r="E224" s="247"/>
      <c r="F224" s="247"/>
      <c r="G224" s="92" t="str">
        <f t="shared" ca="1" si="40"/>
        <v/>
      </c>
      <c r="H224" s="96" t="str">
        <f t="shared" ca="1" si="41"/>
        <v/>
      </c>
      <c r="I224" s="92" t="str">
        <f t="shared" ca="1" si="42"/>
        <v/>
      </c>
      <c r="J224" s="228" t="str">
        <f t="shared" ca="1" si="43"/>
        <v/>
      </c>
      <c r="K224" s="228"/>
      <c r="L224" s="228"/>
      <c r="M224" s="228"/>
      <c r="N224" s="222" t="str">
        <f t="shared" ca="1" si="44"/>
        <v/>
      </c>
      <c r="O224" s="222"/>
      <c r="P224" s="222"/>
      <c r="Q224" s="222"/>
      <c r="R224" s="92" t="str">
        <f t="shared" ca="1" si="45"/>
        <v/>
      </c>
      <c r="S224" s="101" t="str">
        <f t="shared" ca="1" si="46"/>
        <v/>
      </c>
      <c r="T224" s="222" t="str">
        <f t="shared" ca="1" si="47"/>
        <v/>
      </c>
      <c r="U224" s="222"/>
      <c r="V224" s="228" t="str">
        <f t="shared" ca="1" si="48"/>
        <v/>
      </c>
      <c r="W224" s="228"/>
      <c r="X224" s="228"/>
      <c r="Y224" s="228"/>
      <c r="Z224" s="219"/>
      <c r="AA224" s="2">
        <f t="shared" si="49"/>
        <v>166</v>
      </c>
    </row>
    <row r="225" spans="1:27" ht="22.7" customHeight="1" x14ac:dyDescent="0.2">
      <c r="A225" s="246"/>
      <c r="B225" s="247"/>
      <c r="C225" s="247"/>
      <c r="D225" s="247"/>
      <c r="E225" s="247"/>
      <c r="F225" s="247"/>
      <c r="G225" s="92" t="str">
        <f t="shared" ca="1" si="40"/>
        <v/>
      </c>
      <c r="H225" s="96" t="str">
        <f t="shared" ca="1" si="41"/>
        <v/>
      </c>
      <c r="I225" s="92" t="str">
        <f t="shared" ca="1" si="42"/>
        <v/>
      </c>
      <c r="J225" s="228" t="str">
        <f t="shared" ca="1" si="43"/>
        <v/>
      </c>
      <c r="K225" s="228"/>
      <c r="L225" s="228"/>
      <c r="M225" s="228"/>
      <c r="N225" s="222" t="str">
        <f t="shared" ca="1" si="44"/>
        <v/>
      </c>
      <c r="O225" s="222"/>
      <c r="P225" s="222"/>
      <c r="Q225" s="222"/>
      <c r="R225" s="92" t="str">
        <f t="shared" ca="1" si="45"/>
        <v/>
      </c>
      <c r="S225" s="101" t="str">
        <f t="shared" ca="1" si="46"/>
        <v/>
      </c>
      <c r="T225" s="222" t="str">
        <f t="shared" ca="1" si="47"/>
        <v/>
      </c>
      <c r="U225" s="222"/>
      <c r="V225" s="228" t="str">
        <f t="shared" ca="1" si="48"/>
        <v/>
      </c>
      <c r="W225" s="228"/>
      <c r="X225" s="228"/>
      <c r="Y225" s="228"/>
      <c r="Z225" s="219"/>
      <c r="AA225" s="2">
        <f t="shared" si="49"/>
        <v>167</v>
      </c>
    </row>
    <row r="226" spans="1:27" ht="22.7" customHeight="1" x14ac:dyDescent="0.2">
      <c r="A226" s="246"/>
      <c r="B226" s="247"/>
      <c r="C226" s="247"/>
      <c r="D226" s="247"/>
      <c r="E226" s="247"/>
      <c r="F226" s="247"/>
      <c r="G226" s="92" t="str">
        <f t="shared" ca="1" si="40"/>
        <v/>
      </c>
      <c r="H226" s="96" t="str">
        <f t="shared" ca="1" si="41"/>
        <v/>
      </c>
      <c r="I226" s="92" t="str">
        <f t="shared" ca="1" si="42"/>
        <v/>
      </c>
      <c r="J226" s="228" t="str">
        <f t="shared" ca="1" si="43"/>
        <v/>
      </c>
      <c r="K226" s="228"/>
      <c r="L226" s="228"/>
      <c r="M226" s="228"/>
      <c r="N226" s="222" t="str">
        <f t="shared" ca="1" si="44"/>
        <v/>
      </c>
      <c r="O226" s="222"/>
      <c r="P226" s="222"/>
      <c r="Q226" s="222"/>
      <c r="R226" s="92" t="str">
        <f t="shared" ca="1" si="45"/>
        <v/>
      </c>
      <c r="S226" s="101" t="str">
        <f t="shared" ca="1" si="46"/>
        <v/>
      </c>
      <c r="T226" s="222" t="str">
        <f t="shared" ca="1" si="47"/>
        <v/>
      </c>
      <c r="U226" s="222"/>
      <c r="V226" s="228" t="str">
        <f t="shared" ca="1" si="48"/>
        <v/>
      </c>
      <c r="W226" s="228"/>
      <c r="X226" s="228"/>
      <c r="Y226" s="228"/>
      <c r="Z226" s="219"/>
      <c r="AA226" s="2">
        <f t="shared" si="49"/>
        <v>168</v>
      </c>
    </row>
    <row r="227" spans="1:27" ht="22.7" customHeight="1" x14ac:dyDescent="0.2">
      <c r="A227" s="246"/>
      <c r="B227" s="247"/>
      <c r="C227" s="247"/>
      <c r="D227" s="247"/>
      <c r="E227" s="247"/>
      <c r="F227" s="247"/>
      <c r="G227" s="92" t="str">
        <f t="shared" ca="1" si="40"/>
        <v/>
      </c>
      <c r="H227" s="96" t="str">
        <f t="shared" ca="1" si="41"/>
        <v/>
      </c>
      <c r="I227" s="92" t="str">
        <f t="shared" ca="1" si="42"/>
        <v/>
      </c>
      <c r="J227" s="228" t="str">
        <f t="shared" ca="1" si="43"/>
        <v/>
      </c>
      <c r="K227" s="228"/>
      <c r="L227" s="228"/>
      <c r="M227" s="228"/>
      <c r="N227" s="222" t="str">
        <f t="shared" ca="1" si="44"/>
        <v/>
      </c>
      <c r="O227" s="222"/>
      <c r="P227" s="222"/>
      <c r="Q227" s="222"/>
      <c r="R227" s="92" t="str">
        <f t="shared" ca="1" si="45"/>
        <v/>
      </c>
      <c r="S227" s="101" t="str">
        <f t="shared" ca="1" si="46"/>
        <v/>
      </c>
      <c r="T227" s="222" t="str">
        <f t="shared" ca="1" si="47"/>
        <v/>
      </c>
      <c r="U227" s="222"/>
      <c r="V227" s="228" t="str">
        <f t="shared" ca="1" si="48"/>
        <v/>
      </c>
      <c r="W227" s="228"/>
      <c r="X227" s="228"/>
      <c r="Y227" s="228"/>
      <c r="Z227" s="219"/>
      <c r="AA227" s="2">
        <f t="shared" si="49"/>
        <v>169</v>
      </c>
    </row>
    <row r="228" spans="1:27" ht="11.45" customHeight="1" x14ac:dyDescent="0.2">
      <c r="A228" s="246"/>
      <c r="B228" s="247"/>
      <c r="C228" s="247"/>
      <c r="D228" s="247"/>
      <c r="E228" s="247"/>
      <c r="F228" s="247"/>
      <c r="G228" s="228" t="str">
        <f t="shared" ca="1" si="40"/>
        <v/>
      </c>
      <c r="H228" s="244" t="str">
        <f t="shared" ca="1" si="41"/>
        <v/>
      </c>
      <c r="I228" s="228" t="str">
        <f t="shared" ca="1" si="42"/>
        <v/>
      </c>
      <c r="J228" s="228" t="str">
        <f t="shared" ca="1" si="43"/>
        <v/>
      </c>
      <c r="K228" s="228"/>
      <c r="L228" s="228"/>
      <c r="M228" s="228"/>
      <c r="N228" s="222" t="str">
        <f t="shared" ca="1" si="44"/>
        <v/>
      </c>
      <c r="O228" s="222"/>
      <c r="P228" s="222"/>
      <c r="Q228" s="222"/>
      <c r="R228" s="228" t="str">
        <f t="shared" ca="1" si="45"/>
        <v/>
      </c>
      <c r="S228" s="245" t="str">
        <f t="shared" ca="1" si="46"/>
        <v/>
      </c>
      <c r="T228" s="222" t="str">
        <f t="shared" ca="1" si="47"/>
        <v/>
      </c>
      <c r="U228" s="222"/>
      <c r="V228" s="228" t="str">
        <f ca="1">IF(INDIRECT(ADDRESS(ROW(INDIRECT(CONCATENATE("I",$AA228 ),TRUE)),COLUMN(INDIRECT(CONCATENATE("I",$AA228 ),TRUE)),4,,"Рабочий лист"))&lt;&gt;"",INDIRECT(ADDRESS(ROW(INDIRECT(CONCATENATE("I",$AA228 ),TRUE)),COLUMN(INDIRECT(CONCATENATE("I",$AA228 ),TRUE)),4,,"Рабочий лист")),"")</f>
        <v/>
      </c>
      <c r="W228" s="228"/>
      <c r="X228" s="228"/>
      <c r="Y228" s="228"/>
      <c r="Z228" s="219"/>
      <c r="AA228" s="2">
        <f t="shared" si="49"/>
        <v>170</v>
      </c>
    </row>
    <row r="229" spans="1:27" ht="11.45" customHeight="1" x14ac:dyDescent="0.2">
      <c r="A229" s="242"/>
      <c r="B229" s="243"/>
      <c r="C229" s="226" t="s">
        <v>10</v>
      </c>
      <c r="D229" s="226"/>
      <c r="E229" s="227"/>
      <c r="F229" s="227"/>
      <c r="G229" s="228"/>
      <c r="H229" s="244"/>
      <c r="I229" s="228"/>
      <c r="J229" s="228"/>
      <c r="K229" s="228"/>
      <c r="L229" s="228"/>
      <c r="M229" s="228"/>
      <c r="N229" s="222"/>
      <c r="O229" s="222"/>
      <c r="P229" s="222"/>
      <c r="Q229" s="222"/>
      <c r="R229" s="228"/>
      <c r="S229" s="245"/>
      <c r="T229" s="222"/>
      <c r="U229" s="222"/>
      <c r="V229" s="228"/>
      <c r="W229" s="228"/>
      <c r="X229" s="228"/>
      <c r="Y229" s="228"/>
      <c r="Z229" s="219"/>
    </row>
    <row r="230" spans="1:27" ht="22.7" customHeight="1" x14ac:dyDescent="0.2">
      <c r="A230" s="242"/>
      <c r="B230" s="243"/>
      <c r="C230" s="226"/>
      <c r="D230" s="226"/>
      <c r="E230" s="227"/>
      <c r="F230" s="227"/>
      <c r="G230" s="92" t="str">
        <f ca="1">IF(INDIRECT(ADDRESS(ROW(INDIRECT(CONCATENATE("A",$AA230 ),TRUE)),COLUMN(INDIRECT(CONCATENATE("A",$AA230 ),TRUE)),4,,"Рабочий лист"))&lt;&gt;"",INDIRECT(ADDRESS(ROW(INDIRECT(CONCATENATE("A",$AA230 ),TRUE)),COLUMN(INDIRECT(CONCATENATE("A",$AA230 ),TRUE)),4,,"Рабочий лист")),"")</f>
        <v/>
      </c>
      <c r="H230" s="96" t="str">
        <f ca="1">IF(INDIRECT(ADDRESS(ROW(INDIRECT(CONCATENATE("B",$AA230 ),TRUE)),COLUMN(INDIRECT(CONCATENATE("B",$AA230 ),TRUE)),4,,"Рабочий лист"))&lt;&gt;"",INDIRECT(ADDRESS(ROW(INDIRECT(CONCATENATE("B",$AA230 ),TRUE)),COLUMN(INDIRECT(CONCATENATE("B",$AA230 ),TRUE)),4,,"Рабочий лист")),"")</f>
        <v/>
      </c>
      <c r="I230" s="92" t="str">
        <f ca="1">IF(INDIRECT(ADDRESS(ROW(INDIRECT(CONCATENATE("C",$AA230 ),TRUE)),COLUMN(INDIRECT(CONCATENATE("C",$AA230 ),TRUE)),4,,"Рабочий лист"))&lt;&gt;"",INDIRECT(ADDRESS(ROW(INDIRECT(CONCATENATE("C",$AA230 ),TRUE)),COLUMN(INDIRECT(CONCATENATE("C",$AA230 ),TRUE)),4,,"Рабочий лист")),"")</f>
        <v/>
      </c>
      <c r="J230" s="228" t="str">
        <f ca="1">IF(INDIRECT(ADDRESS(ROW(INDIRECT(CONCATENATE("D",$AA230 ),TRUE)),COLUMN(INDIRECT(CONCATENATE("D",$AA230 ),TRUE)),4,,"Рабочий лист"))&lt;&gt;"",INDIRECT(ADDRESS(ROW(INDIRECT(CONCATENATE("D",$AA230 ),TRUE)),COLUMN(INDIRECT(CONCATENATE("D",$AA230 ),TRUE)),4,,"Рабочий лист")),"")</f>
        <v/>
      </c>
      <c r="K230" s="228"/>
      <c r="L230" s="228"/>
      <c r="M230" s="228"/>
      <c r="N230" s="222" t="str">
        <f ca="1">IF(INDIRECT(ADDRESS(ROW(INDIRECT(CONCATENATE("E",$AA230 ),TRUE)),COLUMN(INDIRECT(CONCATENATE("E",$AA230 ),TRUE)),4,,"Рабочий лист"))&lt;&gt;"",INDIRECT(ADDRESS(ROW(INDIRECT(CONCATENATE("E",$AA230 ),TRUE)),COLUMN(INDIRECT(CONCATENATE("E",$AA230 ),TRUE)),4,,"Рабочий лист")),"")</f>
        <v/>
      </c>
      <c r="O230" s="222"/>
      <c r="P230" s="222"/>
      <c r="Q230" s="222"/>
      <c r="R230" s="92" t="str">
        <f ca="1">IF(INDIRECT(ADDRESS(ROW(INDIRECT(CONCATENATE("F",$AA230 ),TRUE)),COLUMN(INDIRECT(CONCATENATE("F",$AA230 ),TRUE)),4,,"Рабочий лист"))&lt;&gt;"",INDIRECT(ADDRESS(ROW(INDIRECT(CONCATENATE("F",$AA230 ),TRUE)),COLUMN(INDIRECT(CONCATENATE("F",$AA230 ),TRUE)),4,,"Рабочий лист")),"")</f>
        <v/>
      </c>
      <c r="S230" s="101" t="str">
        <f ca="1">IF(INDIRECT(ADDRESS(ROW(INDIRECT(CONCATENATE("G",$AA230 ),TRUE)),COLUMN(INDIRECT(CONCATENATE("G",$AA230 ),TRUE)),4,,"Рабочий лист"))&lt;&gt;"",INDIRECT(ADDRESS(ROW(INDIRECT(CONCATENATE("G",$AA230 ),TRUE)),COLUMN(INDIRECT(CONCATENATE("G",$AA230 ),TRUE)),4,,"Рабочий лист")),"")</f>
        <v/>
      </c>
      <c r="T230" s="222" t="str">
        <f ca="1">IF(INDIRECT(ADDRESS(ROW(INDIRECT(CONCATENATE("H",$AA230 ),TRUE)),COLUMN(INDIRECT(CONCATENATE("H",$AA230 ),TRUE)),4,,"Рабочий лист"))&lt;&gt;"",INDIRECT(ADDRESS(ROW(INDIRECT(CONCATENATE("H",$AA230 ),TRUE)),COLUMN(INDIRECT(CONCATENATE("H",$AA230 ),TRUE)),4,,"Рабочий лист")),"")</f>
        <v/>
      </c>
      <c r="U230" s="222"/>
      <c r="V230" s="223" t="str">
        <f ca="1">IF(INDIRECT(ADDRESS(ROW(INDIRECT(CONCATENATE("I",$AA230 ),TRUE)),COLUMN(INDIRECT(CONCATENATE("I",$AA230 ),TRUE)),4,,"Рабочий лист"))&lt;&gt;"",INDIRECT(ADDRESS(ROW(INDIRECT(CONCATENATE("I",$AA230 ),TRUE)),COLUMN(INDIRECT(CONCATENATE("I",$AA230 ),TRUE)),4,,"Рабочий лист")),"")</f>
        <v/>
      </c>
      <c r="W230" s="224"/>
      <c r="X230" s="224"/>
      <c r="Y230" s="225"/>
      <c r="Z230" s="219"/>
      <c r="AA230" s="2">
        <f>AA228+1</f>
        <v>171</v>
      </c>
    </row>
    <row r="231" spans="1:27" ht="22.7" customHeight="1" x14ac:dyDescent="0.2">
      <c r="A231" s="242"/>
      <c r="B231" s="243"/>
      <c r="C231" s="226"/>
      <c r="D231" s="226"/>
      <c r="E231" s="227"/>
      <c r="F231" s="227"/>
      <c r="G231" s="92" t="str">
        <f ca="1">IF(INDIRECT(ADDRESS(ROW(INDIRECT(CONCATENATE("A",$AA231 ),TRUE)),COLUMN(INDIRECT(CONCATENATE("A",$AA231 ),TRUE)),4,,"Рабочий лист"))&lt;&gt;"",INDIRECT(ADDRESS(ROW(INDIRECT(CONCATENATE("A",$AA231 ),TRUE)),COLUMN(INDIRECT(CONCATENATE("A",$AA231 ),TRUE)),4,,"Рабочий лист")),"")</f>
        <v/>
      </c>
      <c r="H231" s="96" t="str">
        <f ca="1">IF(INDIRECT(ADDRESS(ROW(INDIRECT(CONCATENATE("B",$AA231 ),TRUE)),COLUMN(INDIRECT(CONCATENATE("B",$AA231 ),TRUE)),4,,"Рабочий лист"))&lt;&gt;"",INDIRECT(ADDRESS(ROW(INDIRECT(CONCATENATE("B",$AA231 ),TRUE)),COLUMN(INDIRECT(CONCATENATE("B",$AA231 ),TRUE)),4,,"Рабочий лист")),"")</f>
        <v/>
      </c>
      <c r="I231" s="92" t="str">
        <f ca="1">IF(INDIRECT(ADDRESS(ROW(INDIRECT(CONCATENATE("C",$AA231 ),TRUE)),COLUMN(INDIRECT(CONCATENATE("C",$AA231 ),TRUE)),4,,"Рабочий лист"))&lt;&gt;"",INDIRECT(ADDRESS(ROW(INDIRECT(CONCATENATE("C",$AA231 ),TRUE)),COLUMN(INDIRECT(CONCATENATE("C",$AA231 ),TRUE)),4,,"Рабочий лист")),"")</f>
        <v/>
      </c>
      <c r="J231" s="228" t="str">
        <f ca="1">IF(INDIRECT(ADDRESS(ROW(INDIRECT(CONCATENATE("D",$AA231 ),TRUE)),COLUMN(INDIRECT(CONCATENATE("D",$AA231 ),TRUE)),4,,"Рабочий лист"))&lt;&gt;"",INDIRECT(ADDRESS(ROW(INDIRECT(CONCATENATE("D",$AA231 ),TRUE)),COLUMN(INDIRECT(CONCATENATE("D",$AA231 ),TRUE)),4,,"Рабочий лист")),"")</f>
        <v/>
      </c>
      <c r="K231" s="228"/>
      <c r="L231" s="228"/>
      <c r="M231" s="228"/>
      <c r="N231" s="222" t="str">
        <f ca="1">IF(INDIRECT(ADDRESS(ROW(INDIRECT(CONCATENATE("E",$AA231 ),TRUE)),COLUMN(INDIRECT(CONCATENATE("E",$AA231 ),TRUE)),4,,"Рабочий лист"))&lt;&gt;"",INDIRECT(ADDRESS(ROW(INDIRECT(CONCATENATE("E",$AA231 ),TRUE)),COLUMN(INDIRECT(CONCATENATE("E",$AA231 ),TRUE)),4,,"Рабочий лист")),"")</f>
        <v/>
      </c>
      <c r="O231" s="222"/>
      <c r="P231" s="222"/>
      <c r="Q231" s="222"/>
      <c r="R231" s="92" t="str">
        <f ca="1">IF(INDIRECT(ADDRESS(ROW(INDIRECT(CONCATENATE("F",$AA231 ),TRUE)),COLUMN(INDIRECT(CONCATENATE("F",$AA231 ),TRUE)),4,,"Рабочий лист"))&lt;&gt;"",INDIRECT(ADDRESS(ROW(INDIRECT(CONCATENATE("F",$AA231 ),TRUE)),COLUMN(INDIRECT(CONCATENATE("F",$AA231 ),TRUE)),4,,"Рабочий лист")),"")</f>
        <v/>
      </c>
      <c r="S231" s="101" t="str">
        <f ca="1">IF(INDIRECT(ADDRESS(ROW(INDIRECT(CONCATENATE("G",$AA231 ),TRUE)),COLUMN(INDIRECT(CONCATENATE("G",$AA231 ),TRUE)),4,,"Рабочий лист"))&lt;&gt;"",INDIRECT(ADDRESS(ROW(INDIRECT(CONCATENATE("G",$AA231 ),TRUE)),COLUMN(INDIRECT(CONCATENATE("G",$AA231 ),TRUE)),4,,"Рабочий лист")),"")</f>
        <v/>
      </c>
      <c r="T231" s="222" t="str">
        <f ca="1">IF(INDIRECT(ADDRESS(ROW(INDIRECT(CONCATENATE("H",$AA231 ),TRUE)),COLUMN(INDIRECT(CONCATENATE("H",$AA231 ),TRUE)),4,,"Рабочий лист"))&lt;&gt;"",INDIRECT(ADDRESS(ROW(INDIRECT(CONCATENATE("H",$AA231 ),TRUE)),COLUMN(INDIRECT(CONCATENATE("H",$AA231 ),TRUE)),4,,"Рабочий лист")),"")</f>
        <v/>
      </c>
      <c r="U231" s="222"/>
      <c r="V231" s="223" t="str">
        <f ca="1">IF(INDIRECT(ADDRESS(ROW(INDIRECT(CONCATENATE("I",$AA231 ),TRUE)),COLUMN(INDIRECT(CONCATENATE("I",$AA231 ),TRUE)),4,,"Рабочий лист"))&lt;&gt;"",INDIRECT(ADDRESS(ROW(INDIRECT(CONCATENATE("I",$AA231 ),TRUE)),COLUMN(INDIRECT(CONCATENATE("I",$AA231 ),TRUE)),4,,"Рабочий лист")),"")</f>
        <v/>
      </c>
      <c r="W231" s="224"/>
      <c r="X231" s="224"/>
      <c r="Y231" s="225"/>
      <c r="Z231" s="219"/>
      <c r="AA231" s="2">
        <f>AA230+1</f>
        <v>172</v>
      </c>
    </row>
    <row r="232" spans="1:27" ht="14.1" customHeight="1" x14ac:dyDescent="0.2">
      <c r="A232" s="242"/>
      <c r="B232" s="243"/>
      <c r="C232" s="226"/>
      <c r="D232" s="226"/>
      <c r="E232" s="227"/>
      <c r="F232" s="227"/>
      <c r="G232" s="228" t="str">
        <f ca="1">IF(INDIRECT(ADDRESS(ROW(INDIRECT(CONCATENATE("A",$AA232 ),TRUE)),COLUMN(INDIRECT(CONCATENATE("A",$AA232 ),TRUE)),4,,"Рабочий лист"))&lt;&gt;"",INDIRECT(ADDRESS(ROW(INDIRECT(CONCATENATE("A",$AA232 ),TRUE)),COLUMN(INDIRECT(CONCATENATE("A",$AA232 ),TRUE)),4,,"Рабочий лист")),"")</f>
        <v/>
      </c>
      <c r="H232" s="244" t="str">
        <f ca="1">IF(INDIRECT(ADDRESS(ROW(INDIRECT(CONCATENATE("B",$AA232 ),TRUE)),COLUMN(INDIRECT(CONCATENATE("B",$AA232 ),TRUE)),4,,"Рабочий лист"))&lt;&gt;"",INDIRECT(ADDRESS(ROW(INDIRECT(CONCATENATE("B",$AA232 ),TRUE)),COLUMN(INDIRECT(CONCATENATE("B",$AA232 ),TRUE)),4,,"Рабочий лист")),"")</f>
        <v/>
      </c>
      <c r="I232" s="228" t="str">
        <f ca="1">IF(INDIRECT(ADDRESS(ROW(INDIRECT(CONCATENATE("C",$AA232 ),TRUE)),COLUMN(INDIRECT(CONCATENATE("C",$AA232 ),TRUE)),4,,"Рабочий лист"))&lt;&gt;"",INDIRECT(ADDRESS(ROW(INDIRECT(CONCATENATE("C",$AA232 ),TRUE)),COLUMN(INDIRECT(CONCATENATE("C",$AA232 ),TRUE)),4,,"Рабочий лист")),"")</f>
        <v/>
      </c>
      <c r="J232" s="228" t="str">
        <f ca="1">IF(INDIRECT(ADDRESS(ROW(INDIRECT(CONCATENATE("D",$AA232 ),TRUE)),COLUMN(INDIRECT(CONCATENATE("D",$AA232 ),TRUE)),4,,"Рабочий лист"))&lt;&gt;"",INDIRECT(ADDRESS(ROW(INDIRECT(CONCATENATE("D",$AA232 ),TRUE)),COLUMN(INDIRECT(CONCATENATE("D",$AA232 ),TRUE)),4,,"Рабочий лист")),"")</f>
        <v/>
      </c>
      <c r="K232" s="228"/>
      <c r="L232" s="228"/>
      <c r="M232" s="228"/>
      <c r="N232" s="222" t="str">
        <f ca="1">IF(INDIRECT(ADDRESS(ROW(INDIRECT(CONCATENATE("E",$AA232 ),TRUE)),COLUMN(INDIRECT(CONCATENATE("E",$AA232 ),TRUE)),4,,"Рабочий лист"))&lt;&gt;"",INDIRECT(ADDRESS(ROW(INDIRECT(CONCATENATE("E",$AA232 ),TRUE)),COLUMN(INDIRECT(CONCATENATE("E",$AA232 ),TRUE)),4,,"Рабочий лист")),"")</f>
        <v/>
      </c>
      <c r="O232" s="222"/>
      <c r="P232" s="222"/>
      <c r="Q232" s="222"/>
      <c r="R232" s="228" t="str">
        <f ca="1">IF(INDIRECT(ADDRESS(ROW(INDIRECT(CONCATENATE("F",$AA232 ),TRUE)),COLUMN(INDIRECT(CONCATENATE("F",$AA232 ),TRUE)),4,,"Рабочий лист"))&lt;&gt;"",INDIRECT(ADDRESS(ROW(INDIRECT(CONCATENATE("F",$AA232 ),TRUE)),COLUMN(INDIRECT(CONCATENATE("F",$AA232 ),TRUE)),4,,"Рабочий лист")),"")</f>
        <v/>
      </c>
      <c r="S232" s="245" t="str">
        <f ca="1">IF(INDIRECT(ADDRESS(ROW(INDIRECT(CONCATENATE("G",$AA232 ),TRUE)),COLUMN(INDIRECT(CONCATENATE("G",$AA232 ),TRUE)),4,,"Рабочий лист"))&lt;&gt;"",INDIRECT(ADDRESS(ROW(INDIRECT(CONCATENATE("G",$AA232 ),TRUE)),COLUMN(INDIRECT(CONCATENATE("G",$AA232 ),TRUE)),4,,"Рабочий лист")),"")</f>
        <v/>
      </c>
      <c r="T232" s="222" t="str">
        <f ca="1">IF(INDIRECT(ADDRESS(ROW(INDIRECT(CONCATENATE("H",$AA232 ),TRUE)),COLUMN(INDIRECT(CONCATENATE("H",$AA232 ),TRUE)),4,,"Рабочий лист"))&lt;&gt;"",INDIRECT(ADDRESS(ROW(INDIRECT(CONCATENATE("H",$AA232 ),TRUE)),COLUMN(INDIRECT(CONCATENATE("H",$AA232 ),TRUE)),4,,"Рабочий лист")),"")</f>
        <v/>
      </c>
      <c r="U232" s="222"/>
      <c r="V232" s="228" t="str">
        <f ca="1">IF(INDIRECT(ADDRESS(ROW(INDIRECT(CONCATENATE("I",$AA232 ),TRUE)),COLUMN(INDIRECT(CONCATENATE("I",$AA232 ),TRUE)),4,,"Рабочий лист"))&lt;&gt;"",INDIRECT(ADDRESS(ROW(INDIRECT(CONCATENATE("I",$AA232 ),TRUE)),COLUMN(INDIRECT(CONCATENATE("I",$AA232 ),TRUE)),4,,"Рабочий лист")),"")</f>
        <v/>
      </c>
      <c r="W232" s="228"/>
      <c r="X232" s="228"/>
      <c r="Y232" s="228"/>
      <c r="Z232" s="219"/>
      <c r="AA232" s="2">
        <f>AA231+1</f>
        <v>173</v>
      </c>
    </row>
    <row r="233" spans="1:27" ht="8.4499999999999993" customHeight="1" x14ac:dyDescent="0.2">
      <c r="A233" s="242"/>
      <c r="B233" s="243"/>
      <c r="C233" s="226" t="s">
        <v>11</v>
      </c>
      <c r="D233" s="226"/>
      <c r="E233" s="227"/>
      <c r="F233" s="227"/>
      <c r="G233" s="228"/>
      <c r="H233" s="244"/>
      <c r="I233" s="228"/>
      <c r="J233" s="228"/>
      <c r="K233" s="228"/>
      <c r="L233" s="228"/>
      <c r="M233" s="228"/>
      <c r="N233" s="222"/>
      <c r="O233" s="222"/>
      <c r="P233" s="222"/>
      <c r="Q233" s="222"/>
      <c r="R233" s="228"/>
      <c r="S233" s="245"/>
      <c r="T233" s="222"/>
      <c r="U233" s="222"/>
      <c r="V233" s="228"/>
      <c r="W233" s="228"/>
      <c r="X233" s="228"/>
      <c r="Y233" s="228"/>
      <c r="Z233" s="219"/>
    </row>
    <row r="234" spans="1:27" ht="22.7" customHeight="1" x14ac:dyDescent="0.2">
      <c r="A234" s="242"/>
      <c r="B234" s="243"/>
      <c r="C234" s="226"/>
      <c r="D234" s="226"/>
      <c r="E234" s="227"/>
      <c r="F234" s="227"/>
      <c r="G234" s="92" t="str">
        <f ca="1">IF(INDIRECT(ADDRESS(ROW(INDIRECT(CONCATENATE("A",$AA234 ),TRUE)),COLUMN(INDIRECT(CONCATENATE("A",$AA234 ),TRUE)),4,,"Рабочий лист"))&lt;&gt;"",INDIRECT(ADDRESS(ROW(INDIRECT(CONCATENATE("A",$AA234 ),TRUE)),COLUMN(INDIRECT(CONCATENATE("A",$AA234 ),TRUE)),4,,"Рабочий лист")),"")</f>
        <v/>
      </c>
      <c r="H234" s="96" t="str">
        <f ca="1">IF(INDIRECT(ADDRESS(ROW(INDIRECT(CONCATENATE("B",$AA234 ),TRUE)),COLUMN(INDIRECT(CONCATENATE("B",$AA234 ),TRUE)),4,,"Рабочий лист"))&lt;&gt;"",INDIRECT(ADDRESS(ROW(INDIRECT(CONCATENATE("B",$AA234 ),TRUE)),COLUMN(INDIRECT(CONCATENATE("B",$AA234 ),TRUE)),4,,"Рабочий лист")),"")</f>
        <v/>
      </c>
      <c r="I234" s="92" t="str">
        <f ca="1">IF(INDIRECT(ADDRESS(ROW(INDIRECT(CONCATENATE("C",$AA234 ),TRUE)),COLUMN(INDIRECT(CONCATENATE("C",$AA234 ),TRUE)),4,,"Рабочий лист"))&lt;&gt;"",INDIRECT(ADDRESS(ROW(INDIRECT(CONCATENATE("C",$AA234 ),TRUE)),COLUMN(INDIRECT(CONCATENATE("C",$AA234 ),TRUE)),4,,"Рабочий лист")),"")</f>
        <v/>
      </c>
      <c r="J234" s="228" t="str">
        <f ca="1">IF(INDIRECT(ADDRESS(ROW(INDIRECT(CONCATENATE("D",$AA234 ),TRUE)),COLUMN(INDIRECT(CONCATENATE("D",$AA234 ),TRUE)),4,,"Рабочий лист"))&lt;&gt;"",INDIRECT(ADDRESS(ROW(INDIRECT(CONCATENATE("D",$AA234 ),TRUE)),COLUMN(INDIRECT(CONCATENATE("D",$AA234 ),TRUE)),4,,"Рабочий лист")),"")</f>
        <v/>
      </c>
      <c r="K234" s="228"/>
      <c r="L234" s="228"/>
      <c r="M234" s="228"/>
      <c r="N234" s="222" t="str">
        <f ca="1">IF(INDIRECT(ADDRESS(ROW(INDIRECT(CONCATENATE("E",$AA234 ),TRUE)),COLUMN(INDIRECT(CONCATENATE("E",$AA234 ),TRUE)),4,,"Рабочий лист"))&lt;&gt;"",INDIRECT(ADDRESS(ROW(INDIRECT(CONCATENATE("E",$AA234 ),TRUE)),COLUMN(INDIRECT(CONCATENATE("E",$AA234 ),TRUE)),4,,"Рабочий лист")),"")</f>
        <v/>
      </c>
      <c r="O234" s="222"/>
      <c r="P234" s="222"/>
      <c r="Q234" s="222"/>
      <c r="R234" s="92" t="str">
        <f ca="1">IF(INDIRECT(ADDRESS(ROW(INDIRECT(CONCATENATE("F",$AA234 ),TRUE)),COLUMN(INDIRECT(CONCATENATE("F",$AA234 ),TRUE)),4,,"Рабочий лист"))&lt;&gt;"",INDIRECT(ADDRESS(ROW(INDIRECT(CONCATENATE("F",$AA234 ),TRUE)),COLUMN(INDIRECT(CONCATENATE("F",$AA234 ),TRUE)),4,,"Рабочий лист")),"")</f>
        <v/>
      </c>
      <c r="S234" s="101" t="str">
        <f ca="1">IF(INDIRECT(ADDRESS(ROW(INDIRECT(CONCATENATE("G",$AA234 ),TRUE)),COLUMN(INDIRECT(CONCATENATE("G",$AA234 ),TRUE)),4,,"Рабочий лист"))&lt;&gt;"",INDIRECT(ADDRESS(ROW(INDIRECT(CONCATENATE("G",$AA234 ),TRUE)),COLUMN(INDIRECT(CONCATENATE("G",$AA234 ),TRUE)),4,,"Рабочий лист")),"")</f>
        <v/>
      </c>
      <c r="T234" s="222" t="str">
        <f ca="1">IF(INDIRECT(ADDRESS(ROW(INDIRECT(CONCATENATE("H",$AA234 ),TRUE)),COLUMN(INDIRECT(CONCATENATE("H",$AA234 ),TRUE)),4,,"Рабочий лист"))&lt;&gt;"",INDIRECT(ADDRESS(ROW(INDIRECT(CONCATENATE("H",$AA234 ),TRUE)),COLUMN(INDIRECT(CONCATENATE("H",$AA234 ),TRUE)),4,,"Рабочий лист")),"")</f>
        <v/>
      </c>
      <c r="U234" s="222"/>
      <c r="V234" s="223" t="str">
        <f ca="1">IF(INDIRECT(ADDRESS(ROW(INDIRECT(CONCATENATE("I",$AA234 ),TRUE)),COLUMN(INDIRECT(CONCATENATE("I",$AA234 ),TRUE)),4,,"Рабочий лист"))&lt;&gt;"",INDIRECT(ADDRESS(ROW(INDIRECT(CONCATENATE("I",$AA234 ),TRUE)),COLUMN(INDIRECT(CONCATENATE("I",$AA234 ),TRUE)),4,,"Рабочий лист")),"")</f>
        <v/>
      </c>
      <c r="W234" s="224"/>
      <c r="X234" s="224"/>
      <c r="Y234" s="225"/>
      <c r="Z234" s="219"/>
      <c r="AA234" s="2">
        <f>AA232+1</f>
        <v>174</v>
      </c>
    </row>
    <row r="235" spans="1:27" ht="22.7" customHeight="1" x14ac:dyDescent="0.2">
      <c r="A235" s="242"/>
      <c r="B235" s="243"/>
      <c r="C235" s="226"/>
      <c r="D235" s="226"/>
      <c r="E235" s="227"/>
      <c r="F235" s="227"/>
      <c r="G235" s="92" t="str">
        <f ca="1">IF(INDIRECT(ADDRESS(ROW(INDIRECT(CONCATENATE("A",$AA235 ),TRUE)),COLUMN(INDIRECT(CONCATENATE("A",$AA235 ),TRUE)),4,,"Рабочий лист"))&lt;&gt;"",INDIRECT(ADDRESS(ROW(INDIRECT(CONCATENATE("A",$AA235 ),TRUE)),COLUMN(INDIRECT(CONCATENATE("A",$AA235 ),TRUE)),4,,"Рабочий лист")),"")</f>
        <v/>
      </c>
      <c r="H235" s="96" t="str">
        <f ca="1">IF(INDIRECT(ADDRESS(ROW(INDIRECT(CONCATENATE("B",$AA235 ),TRUE)),COLUMN(INDIRECT(CONCATENATE("B",$AA235 ),TRUE)),4,,"Рабочий лист"))&lt;&gt;"",INDIRECT(ADDRESS(ROW(INDIRECT(CONCATENATE("B",$AA235 ),TRUE)),COLUMN(INDIRECT(CONCATENATE("B",$AA235 ),TRUE)),4,,"Рабочий лист")),"")</f>
        <v/>
      </c>
      <c r="I235" s="92" t="str">
        <f ca="1">IF(INDIRECT(ADDRESS(ROW(INDIRECT(CONCATENATE("C",$AA235 ),TRUE)),COLUMN(INDIRECT(CONCATENATE("C",$AA235 ),TRUE)),4,,"Рабочий лист"))&lt;&gt;"",INDIRECT(ADDRESS(ROW(INDIRECT(CONCATENATE("C",$AA235 ),TRUE)),COLUMN(INDIRECT(CONCATENATE("C",$AA235 ),TRUE)),4,,"Рабочий лист")),"")</f>
        <v/>
      </c>
      <c r="J235" s="228" t="str">
        <f ca="1">IF(INDIRECT(ADDRESS(ROW(INDIRECT(CONCATENATE("D",$AA235 ),TRUE)),COLUMN(INDIRECT(CONCATENATE("D",$AA235 ),TRUE)),4,,"Рабочий лист"))&lt;&gt;"",INDIRECT(ADDRESS(ROW(INDIRECT(CONCATENATE("D",$AA235 ),TRUE)),COLUMN(INDIRECT(CONCATENATE("D",$AA235 ),TRUE)),4,,"Рабочий лист")),"")</f>
        <v/>
      </c>
      <c r="K235" s="228"/>
      <c r="L235" s="228"/>
      <c r="M235" s="228"/>
      <c r="N235" s="222" t="str">
        <f ca="1">IF(INDIRECT(ADDRESS(ROW(INDIRECT(CONCATENATE("E",$AA235 ),TRUE)),COLUMN(INDIRECT(CONCATENATE("E",$AA235 ),TRUE)),4,,"Рабочий лист"))&lt;&gt;"",INDIRECT(ADDRESS(ROW(INDIRECT(CONCATENATE("E",$AA235 ),TRUE)),COLUMN(INDIRECT(CONCATENATE("E",$AA235 ),TRUE)),4,,"Рабочий лист")),"")</f>
        <v/>
      </c>
      <c r="O235" s="222"/>
      <c r="P235" s="222"/>
      <c r="Q235" s="222"/>
      <c r="R235" s="92" t="str">
        <f ca="1">IF(INDIRECT(ADDRESS(ROW(INDIRECT(CONCATENATE("F",$AA235 ),TRUE)),COLUMN(INDIRECT(CONCATENATE("F",$AA235 ),TRUE)),4,,"Рабочий лист"))&lt;&gt;"",INDIRECT(ADDRESS(ROW(INDIRECT(CONCATENATE("F",$AA235 ),TRUE)),COLUMN(INDIRECT(CONCATENATE("F",$AA235 ),TRUE)),4,,"Рабочий лист")),"")</f>
        <v/>
      </c>
      <c r="S235" s="101" t="str">
        <f ca="1">IF(INDIRECT(ADDRESS(ROW(INDIRECT(CONCATENATE("G",$AA235 ),TRUE)),COLUMN(INDIRECT(CONCATENATE("G",$AA235 ),TRUE)),4,,"Рабочий лист"))&lt;&gt;"",INDIRECT(ADDRESS(ROW(INDIRECT(CONCATENATE("G",$AA235 ),TRUE)),COLUMN(INDIRECT(CONCATENATE("G",$AA235 ),TRUE)),4,,"Рабочий лист")),"")</f>
        <v/>
      </c>
      <c r="T235" s="222" t="str">
        <f ca="1">IF(INDIRECT(ADDRESS(ROW(INDIRECT(CONCATENATE("H",$AA235 ),TRUE)),COLUMN(INDIRECT(CONCATENATE("H",$AA235 ),TRUE)),4,,"Рабочий лист"))&lt;&gt;"",INDIRECT(ADDRESS(ROW(INDIRECT(CONCATENATE("H",$AA235 ),TRUE)),COLUMN(INDIRECT(CONCATENATE("H",$AA235 ),TRUE)),4,,"Рабочий лист")),"")</f>
        <v/>
      </c>
      <c r="U235" s="222"/>
      <c r="V235" s="228"/>
      <c r="W235" s="228"/>
      <c r="X235" s="228"/>
      <c r="Y235" s="228"/>
      <c r="Z235" s="219"/>
      <c r="AA235" s="2">
        <f>AA234+1</f>
        <v>175</v>
      </c>
    </row>
    <row r="236" spans="1:27" ht="22.7" customHeight="1" x14ac:dyDescent="0.2">
      <c r="A236" s="242"/>
      <c r="B236" s="243"/>
      <c r="C236" s="226"/>
      <c r="D236" s="226"/>
      <c r="E236" s="227"/>
      <c r="F236" s="227"/>
      <c r="G236" s="92" t="str">
        <f ca="1">IF(INDIRECT(ADDRESS(ROW(INDIRECT(CONCATENATE("A",$AA236 ),TRUE)),COLUMN(INDIRECT(CONCATENATE("A",$AA236 ),TRUE)),4,,"Рабочий лист"))&lt;&gt;"",INDIRECT(ADDRESS(ROW(INDIRECT(CONCATENATE("A",$AA236 ),TRUE)),COLUMN(INDIRECT(CONCATENATE("A",$AA236 ),TRUE)),4,,"Рабочий лист")),"")</f>
        <v/>
      </c>
      <c r="H236" s="96" t="str">
        <f ca="1">IF(INDIRECT(ADDRESS(ROW(INDIRECT(CONCATENATE("B",$AA236 ),TRUE)),COLUMN(INDIRECT(CONCATENATE("B",$AA236 ),TRUE)),4,,"Рабочий лист"))&lt;&gt;"",INDIRECT(ADDRESS(ROW(INDIRECT(CONCATENATE("B",$AA236 ),TRUE)),COLUMN(INDIRECT(CONCATENATE("B",$AA236 ),TRUE)),4,,"Рабочий лист")),"")</f>
        <v/>
      </c>
      <c r="I236" s="92" t="str">
        <f ca="1">IF(INDIRECT(ADDRESS(ROW(INDIRECT(CONCATENATE("C",$AA236 ),TRUE)),COLUMN(INDIRECT(CONCATENATE("C",$AA236 ),TRUE)),4,,"Рабочий лист"))&lt;&gt;"",INDIRECT(ADDRESS(ROW(INDIRECT(CONCATENATE("C",$AA236 ),TRUE)),COLUMN(INDIRECT(CONCATENATE("C",$AA236 ),TRUE)),4,,"Рабочий лист")),"")</f>
        <v/>
      </c>
      <c r="J236" s="228" t="str">
        <f ca="1">IF(INDIRECT(ADDRESS(ROW(INDIRECT(CONCATENATE("D",$AA236 ),TRUE)),COLUMN(INDIRECT(CONCATENATE("D",$AA236 ),TRUE)),4,,"Рабочий лист"))&lt;&gt;"",INDIRECT(ADDRESS(ROW(INDIRECT(CONCATENATE("D",$AA236 ),TRUE)),COLUMN(INDIRECT(CONCATENATE("D",$AA236 ),TRUE)),4,,"Рабочий лист")),"")</f>
        <v/>
      </c>
      <c r="K236" s="228"/>
      <c r="L236" s="228"/>
      <c r="M236" s="228"/>
      <c r="N236" s="222" t="str">
        <f ca="1">IF(INDIRECT(ADDRESS(ROW(INDIRECT(CONCATENATE("E",$AA236 ),TRUE)),COLUMN(INDIRECT(CONCATENATE("E",$AA236 ),TRUE)),4,,"Рабочий лист"))&lt;&gt;"",INDIRECT(ADDRESS(ROW(INDIRECT(CONCATENATE("E",$AA236 ),TRUE)),COLUMN(INDIRECT(CONCATENATE("E",$AA236 ),TRUE)),4,,"Рабочий лист")),"")</f>
        <v/>
      </c>
      <c r="O236" s="222"/>
      <c r="P236" s="222"/>
      <c r="Q236" s="222"/>
      <c r="R236" s="92" t="str">
        <f ca="1">IF(INDIRECT(ADDRESS(ROW(INDIRECT(CONCATENATE("F",$AA236 ),TRUE)),COLUMN(INDIRECT(CONCATENATE("F",$AA236 ),TRUE)),4,,"Рабочий лист"))&lt;&gt;"",INDIRECT(ADDRESS(ROW(INDIRECT(CONCATENATE("F",$AA236 ),TRUE)),COLUMN(INDIRECT(CONCATENATE("F",$AA236 ),TRUE)),4,,"Рабочий лист")),"")</f>
        <v/>
      </c>
      <c r="S236" s="101" t="str">
        <f ca="1">IF(INDIRECT(ADDRESS(ROW(INDIRECT(CONCATENATE("G",$AA236 ),TRUE)),COLUMN(INDIRECT(CONCATENATE("G",$AA236 ),TRUE)),4,,"Рабочий лист"))&lt;&gt;"",INDIRECT(ADDRESS(ROW(INDIRECT(CONCATENATE("G",$AA236 ),TRUE)),COLUMN(INDIRECT(CONCATENATE("G",$AA236 ),TRUE)),4,,"Рабочий лист")),"")</f>
        <v/>
      </c>
      <c r="T236" s="222" t="str">
        <f ca="1">IF(INDIRECT(ADDRESS(ROW(INDIRECT(CONCATENATE("H",$AA236 ),TRUE)),COLUMN(INDIRECT(CONCATENATE("H",$AA236 ),TRUE)),4,,"Рабочий лист"))&lt;&gt;"",INDIRECT(ADDRESS(ROW(INDIRECT(CONCATENATE("H",$AA236 ),TRUE)),COLUMN(INDIRECT(CONCATENATE("H",$AA236 ),TRUE)),4,,"Рабочий лист")),"")</f>
        <v/>
      </c>
      <c r="U236" s="222"/>
      <c r="V236" s="228" t="str">
        <f ca="1">IF(INDIRECT(ADDRESS(ROW(INDIRECT(CONCATENATE("I",$AA236 ),TRUE)),COLUMN(INDIRECT(CONCATENATE("I",$AA236 ),TRUE)),4,,"Рабочий лист"))&lt;&gt;"",INDIRECT(ADDRESS(ROW(INDIRECT(CONCATENATE("I",$AA236 ),TRUE)),COLUMN(INDIRECT(CONCATENATE("I",$AA236 ),TRUE)),4,,"Рабочий лист")),"")</f>
        <v/>
      </c>
      <c r="W236" s="228"/>
      <c r="X236" s="228"/>
      <c r="Y236" s="228"/>
      <c r="Z236" s="219"/>
      <c r="AA236" s="2">
        <f>AA235+1</f>
        <v>176</v>
      </c>
    </row>
    <row r="237" spans="1:27" ht="22.7" customHeight="1" x14ac:dyDescent="0.2">
      <c r="A237" s="242"/>
      <c r="B237" s="243"/>
      <c r="C237" s="226"/>
      <c r="D237" s="226"/>
      <c r="E237" s="227"/>
      <c r="F237" s="227"/>
      <c r="G237" s="92" t="str">
        <f ca="1">IF(INDIRECT(ADDRESS(ROW(INDIRECT(CONCATENATE("A",$AA237 ),TRUE)),COLUMN(INDIRECT(CONCATENATE("A",$AA237 ),TRUE)),4,,"Рабочий лист"))&lt;&gt;"",INDIRECT(ADDRESS(ROW(INDIRECT(CONCATENATE("A",$AA237 ),TRUE)),COLUMN(INDIRECT(CONCATENATE("A",$AA237 ),TRUE)),4,,"Рабочий лист")),"")</f>
        <v/>
      </c>
      <c r="H237" s="96" t="str">
        <f ca="1">IF(INDIRECT(ADDRESS(ROW(INDIRECT(CONCATENATE("B",$AA237 ),TRUE)),COLUMN(INDIRECT(CONCATENATE("B",$AA237 ),TRUE)),4,,"Рабочий лист"))&lt;&gt;"",INDIRECT(ADDRESS(ROW(INDIRECT(CONCATENATE("B",$AA237 ),TRUE)),COLUMN(INDIRECT(CONCATENATE("B",$AA237 ),TRUE)),4,,"Рабочий лист")),"")</f>
        <v/>
      </c>
      <c r="I237" s="92" t="str">
        <f ca="1">IF(INDIRECT(ADDRESS(ROW(INDIRECT(CONCATENATE("C",$AA237 ),TRUE)),COLUMN(INDIRECT(CONCATENATE("C",$AA237 ),TRUE)),4,,"Рабочий лист"))&lt;&gt;"",INDIRECT(ADDRESS(ROW(INDIRECT(CONCATENATE("C",$AA237 ),TRUE)),COLUMN(INDIRECT(CONCATENATE("C",$AA237 ),TRUE)),4,,"Рабочий лист")),"")</f>
        <v/>
      </c>
      <c r="J237" s="228" t="str">
        <f ca="1">IF(INDIRECT(ADDRESS(ROW(INDIRECT(CONCATENATE("D",$AA237 ),TRUE)),COLUMN(INDIRECT(CONCATENATE("D",$AA237 ),TRUE)),4,,"Рабочий лист"))&lt;&gt;"",INDIRECT(ADDRESS(ROW(INDIRECT(CONCATENATE("D",$AA237 ),TRUE)),COLUMN(INDIRECT(CONCATENATE("D",$AA237 ),TRUE)),4,,"Рабочий лист")),"")</f>
        <v/>
      </c>
      <c r="K237" s="228"/>
      <c r="L237" s="228"/>
      <c r="M237" s="228"/>
      <c r="N237" s="222" t="str">
        <f ca="1">IF(INDIRECT(ADDRESS(ROW(INDIRECT(CONCATENATE("E",$AA237 ),TRUE)),COLUMN(INDIRECT(CONCATENATE("E",$AA237 ),TRUE)),4,,"Рабочий лист"))&lt;&gt;"",INDIRECT(ADDRESS(ROW(INDIRECT(CONCATENATE("E",$AA237 ),TRUE)),COLUMN(INDIRECT(CONCATENATE("E",$AA237 ),TRUE)),4,,"Рабочий лист")),"")</f>
        <v/>
      </c>
      <c r="O237" s="222"/>
      <c r="P237" s="222"/>
      <c r="Q237" s="222"/>
      <c r="R237" s="92" t="str">
        <f ca="1">IF(INDIRECT(ADDRESS(ROW(INDIRECT(CONCATENATE("F",$AA237 ),TRUE)),COLUMN(INDIRECT(CONCATENATE("F",$AA237 ),TRUE)),4,,"Рабочий лист"))&lt;&gt;"",INDIRECT(ADDRESS(ROW(INDIRECT(CONCATENATE("F",$AA237 ),TRUE)),COLUMN(INDIRECT(CONCATENATE("F",$AA237 ),TRUE)),4,,"Рабочий лист")),"")</f>
        <v/>
      </c>
      <c r="S237" s="101" t="str">
        <f ca="1">IF(INDIRECT(ADDRESS(ROW(INDIRECT(CONCATENATE("G",$AA237 ),TRUE)),COLUMN(INDIRECT(CONCATENATE("G",$AA237 ),TRUE)),4,,"Рабочий лист"))&lt;&gt;"",INDIRECT(ADDRESS(ROW(INDIRECT(CONCATENATE("G",$AA237 ),TRUE)),COLUMN(INDIRECT(CONCATENATE("G",$AA237 ),TRUE)),4,,"Рабочий лист")),"")</f>
        <v/>
      </c>
      <c r="T237" s="222" t="str">
        <f ca="1">IF(INDIRECT(ADDRESS(ROW(INDIRECT(CONCATENATE("H",$AA237 ),TRUE)),COLUMN(INDIRECT(CONCATENATE("H",$AA237 ),TRUE)),4,,"Рабочий лист"))&lt;&gt;"",INDIRECT(ADDRESS(ROW(INDIRECT(CONCATENATE("H",$AA237 ),TRUE)),COLUMN(INDIRECT(CONCATENATE("H",$AA237 ),TRUE)),4,,"Рабочий лист")),"")</f>
        <v/>
      </c>
      <c r="U237" s="222"/>
      <c r="V237" s="228" t="str">
        <f ca="1">IF(INDIRECT(ADDRESS(ROW(INDIRECT(CONCATENATE("I",$AA237 ),TRUE)),COLUMN(INDIRECT(CONCATENATE("I",$AA237 ),TRUE)),4,,"Рабочий лист"))&lt;&gt;"",INDIRECT(ADDRESS(ROW(INDIRECT(CONCATENATE("I",$AA237 ),TRUE)),COLUMN(INDIRECT(CONCATENATE("I",$AA237 ),TRUE)),4,,"Рабочий лист")),"")</f>
        <v/>
      </c>
      <c r="W237" s="228"/>
      <c r="X237" s="228"/>
      <c r="Y237" s="228"/>
      <c r="Z237" s="219"/>
      <c r="AA237" s="2">
        <f>AA236+1</f>
        <v>177</v>
      </c>
    </row>
    <row r="238" spans="1:27" ht="22.7" customHeight="1" x14ac:dyDescent="0.2">
      <c r="A238" s="242"/>
      <c r="B238" s="243"/>
      <c r="C238" s="226" t="s">
        <v>20</v>
      </c>
      <c r="D238" s="226"/>
      <c r="E238" s="226" t="str">
        <f>IF($E$47&lt;&gt;"",$E$47,"")</f>
        <v/>
      </c>
      <c r="F238" s="226"/>
      <c r="G238" s="94" t="str">
        <f ca="1">IF(INDIRECT(ADDRESS(ROW(INDIRECT(CONCATENATE("A",$AA238 ),TRUE)),COLUMN(INDIRECT(CONCATENATE("A",$AA238 ),TRUE)),4,,"Рабочий лист"))&lt;&gt;"",INDIRECT(ADDRESS(ROW(INDIRECT(CONCATENATE("A",$AA238 ),TRUE)),COLUMN(INDIRECT(CONCATENATE("A",$AA238 ),TRUE)),4,,"Рабочий лист")),"")</f>
        <v/>
      </c>
      <c r="H238" s="98" t="str">
        <f ca="1">IF(INDIRECT(ADDRESS(ROW(INDIRECT(CONCATENATE("B",$AA238 ),TRUE)),COLUMN(INDIRECT(CONCATENATE("B",$AA238 ),TRUE)),4,,"Рабочий лист"))&lt;&gt;"",INDIRECT(ADDRESS(ROW(INDIRECT(CONCATENATE("B",$AA238 ),TRUE)),COLUMN(INDIRECT(CONCATENATE("B",$AA238 ),TRUE)),4,,"Рабочий лист")),"")</f>
        <v/>
      </c>
      <c r="I238" s="94" t="str">
        <f ca="1">IF(INDIRECT(ADDRESS(ROW(INDIRECT(CONCATENATE("C",$AA238 ),TRUE)),COLUMN(INDIRECT(CONCATENATE("C",$AA238 ),TRUE)),4,,"Рабочий лист"))&lt;&gt;"",INDIRECT(ADDRESS(ROW(INDIRECT(CONCATENATE("C",$AA238 ),TRUE)),COLUMN(INDIRECT(CONCATENATE("C",$AA238 ),TRUE)),4,,"Рабочий лист")),"")</f>
        <v/>
      </c>
      <c r="J238" s="233" t="str">
        <f ca="1">IF(INDIRECT(ADDRESS(ROW(INDIRECT(CONCATENATE("D",$AA238 ),TRUE)),COLUMN(INDIRECT(CONCATENATE("D",$AA238 ),TRUE)),4,,"Рабочий лист"))&lt;&gt;"",INDIRECT(ADDRESS(ROW(INDIRECT(CONCATENATE("D",$AA238 ),TRUE)),COLUMN(INDIRECT(CONCATENATE("D",$AA238 ),TRUE)),4,,"Рабочий лист")),"")</f>
        <v/>
      </c>
      <c r="K238" s="233"/>
      <c r="L238" s="233"/>
      <c r="M238" s="233"/>
      <c r="N238" s="234" t="str">
        <f ca="1">IF(INDIRECT(ADDRESS(ROW(INDIRECT(CONCATENATE("E",$AA238 ),TRUE)),COLUMN(INDIRECT(CONCATENATE("E",$AA238 ),TRUE)),4,,"Рабочий лист"))&lt;&gt;"",INDIRECT(ADDRESS(ROW(INDIRECT(CONCATENATE("E",$AA238 ),TRUE)),COLUMN(INDIRECT(CONCATENATE("E",$AA238 ),TRUE)),4,,"Рабочий лист")),"")</f>
        <v/>
      </c>
      <c r="O238" s="234"/>
      <c r="P238" s="234"/>
      <c r="Q238" s="234"/>
      <c r="R238" s="94" t="str">
        <f ca="1">IF(INDIRECT(ADDRESS(ROW(INDIRECT(CONCATENATE("F",$AA238 ),TRUE)),COLUMN(INDIRECT(CONCATENATE("F",$AA238 ),TRUE)),4,,"Рабочий лист"))&lt;&gt;"",INDIRECT(ADDRESS(ROW(INDIRECT(CONCATENATE("F",$AA238 ),TRUE)),COLUMN(INDIRECT(CONCATENATE("F",$AA238 ),TRUE)),4,,"Рабочий лист")),"")</f>
        <v/>
      </c>
      <c r="S238" s="102" t="str">
        <f ca="1">IF(INDIRECT(ADDRESS(ROW(INDIRECT(CONCATENATE("G",$AA238 ),TRUE)),COLUMN(INDIRECT(CONCATENATE("G",$AA238 ),TRUE)),4,,"Рабочий лист"))&lt;&gt;"",INDIRECT(ADDRESS(ROW(INDIRECT(CONCATENATE("G",$AA238 ),TRUE)),COLUMN(INDIRECT(CONCATENATE("G",$AA238 ),TRUE)),4,,"Рабочий лист")),"")</f>
        <v/>
      </c>
      <c r="T238" s="234" t="str">
        <f ca="1">IF(INDIRECT(ADDRESS(ROW(INDIRECT(CONCATENATE("H",$AA238 ),TRUE)),COLUMN(INDIRECT(CONCATENATE("H",$AA238 ),TRUE)),4,,"Рабочий лист"))&lt;&gt;"",INDIRECT(ADDRESS(ROW(INDIRECT(CONCATENATE("H",$AA238 ),TRUE)),COLUMN(INDIRECT(CONCATENATE("H",$AA238 ),TRUE)),4,,"Рабочий лист")),"")</f>
        <v/>
      </c>
      <c r="U238" s="234"/>
      <c r="V238" s="233" t="str">
        <f ca="1">IF(INDIRECT(ADDRESS(ROW(INDIRECT(CONCATENATE("I",$AA238 ),TRUE)),COLUMN(INDIRECT(CONCATENATE("I",$AA238 ),TRUE)),4,,"Рабочий лист"))&lt;&gt;"",INDIRECT(ADDRESS(ROW(INDIRECT(CONCATENATE("I",$AA238 ),TRUE)),COLUMN(INDIRECT(CONCATENATE("I",$AA238 ),TRUE)),4,,"Рабочий лист")),"")</f>
        <v/>
      </c>
      <c r="W238" s="233"/>
      <c r="X238" s="233"/>
      <c r="Y238" s="233"/>
      <c r="Z238" s="219"/>
      <c r="AA238" s="2">
        <f>AA237+1</f>
        <v>178</v>
      </c>
    </row>
    <row r="239" spans="1:27" ht="5.65" customHeight="1" x14ac:dyDescent="0.2">
      <c r="A239" s="242"/>
      <c r="B239" s="243"/>
      <c r="C239" s="226"/>
      <c r="D239" s="226"/>
      <c r="E239" s="226"/>
      <c r="F239" s="226"/>
      <c r="G239" s="235"/>
      <c r="H239" s="235"/>
      <c r="I239" s="235"/>
      <c r="J239" s="236"/>
      <c r="K239" s="236"/>
      <c r="L239" s="236"/>
      <c r="M239" s="236"/>
      <c r="N239" s="236"/>
      <c r="O239" s="236"/>
      <c r="P239" s="236"/>
      <c r="Q239" s="236"/>
      <c r="R239" s="236"/>
      <c r="S239" s="236"/>
      <c r="T239" s="236"/>
      <c r="U239" s="236"/>
      <c r="V239" s="236"/>
      <c r="W239" s="236"/>
      <c r="X239" s="236"/>
      <c r="Y239" s="236"/>
      <c r="Z239" s="219"/>
    </row>
    <row r="240" spans="1:27" ht="14.1" customHeight="1" x14ac:dyDescent="0.25">
      <c r="A240" s="242"/>
      <c r="B240" s="243"/>
      <c r="C240" s="226"/>
      <c r="D240" s="226"/>
      <c r="E240" s="226"/>
      <c r="F240" s="226"/>
      <c r="G240" s="235"/>
      <c r="H240" s="235"/>
      <c r="I240" s="235"/>
      <c r="J240" s="103"/>
      <c r="K240" s="103"/>
      <c r="L240" s="103"/>
      <c r="M240" s="237"/>
      <c r="N240" s="237"/>
      <c r="O240" s="104"/>
      <c r="P240" s="104"/>
      <c r="Q240" s="238" t="str">
        <f>$Q$41</f>
        <v>ГСВ.СО</v>
      </c>
      <c r="R240" s="238"/>
      <c r="S240" s="238"/>
      <c r="T240" s="238"/>
      <c r="U240" s="238"/>
      <c r="V240" s="238"/>
      <c r="W240" s="238"/>
      <c r="X240" s="238"/>
      <c r="Y240" s="240" t="s">
        <v>13</v>
      </c>
      <c r="Z240" s="219"/>
    </row>
    <row r="241" spans="1:27" ht="5.65" customHeight="1" x14ac:dyDescent="0.2">
      <c r="A241" s="242"/>
      <c r="B241" s="243"/>
      <c r="C241" s="226"/>
      <c r="D241" s="226"/>
      <c r="E241" s="226"/>
      <c r="F241" s="226"/>
      <c r="G241" s="235"/>
      <c r="H241" s="235"/>
      <c r="I241" s="235"/>
      <c r="J241" s="239"/>
      <c r="K241" s="239"/>
      <c r="L241" s="239"/>
      <c r="M241" s="239"/>
      <c r="N241" s="239"/>
      <c r="O241" s="239"/>
      <c r="P241" s="241"/>
      <c r="Q241" s="238"/>
      <c r="R241" s="238"/>
      <c r="S241" s="238"/>
      <c r="T241" s="238"/>
      <c r="U241" s="238"/>
      <c r="V241" s="238"/>
      <c r="W241" s="238"/>
      <c r="X241" s="238"/>
      <c r="Y241" s="240"/>
      <c r="Z241" s="219"/>
    </row>
    <row r="242" spans="1:27" ht="8.4499999999999993" customHeight="1" x14ac:dyDescent="0.2">
      <c r="A242" s="242"/>
      <c r="B242" s="243"/>
      <c r="C242" s="226"/>
      <c r="D242" s="226"/>
      <c r="E242" s="226"/>
      <c r="F242" s="226"/>
      <c r="G242" s="235"/>
      <c r="H242" s="235"/>
      <c r="I242" s="235"/>
      <c r="J242" s="239"/>
      <c r="K242" s="239"/>
      <c r="L242" s="239"/>
      <c r="M242" s="239"/>
      <c r="N242" s="239"/>
      <c r="O242" s="239"/>
      <c r="P242" s="241"/>
      <c r="Q242" s="239"/>
      <c r="R242" s="238"/>
      <c r="S242" s="238"/>
      <c r="T242" s="238"/>
      <c r="U242" s="238"/>
      <c r="V242" s="238"/>
      <c r="W242" s="238"/>
      <c r="X242" s="238"/>
      <c r="Y242" s="238">
        <f>Y194+1</f>
        <v>5</v>
      </c>
      <c r="Z242" s="219"/>
    </row>
    <row r="243" spans="1:27" ht="14.1" customHeight="1" x14ac:dyDescent="0.2">
      <c r="A243" s="242"/>
      <c r="B243" s="243"/>
      <c r="C243" s="226"/>
      <c r="D243" s="226"/>
      <c r="E243" s="226"/>
      <c r="F243" s="226"/>
      <c r="G243" s="235"/>
      <c r="H243" s="235"/>
      <c r="I243" s="235"/>
      <c r="J243" s="80" t="s">
        <v>12</v>
      </c>
      <c r="K243" s="80" t="s">
        <v>25</v>
      </c>
      <c r="L243" s="80" t="s">
        <v>13</v>
      </c>
      <c r="M243" s="238" t="s">
        <v>14</v>
      </c>
      <c r="N243" s="238"/>
      <c r="O243" s="80" t="s">
        <v>15</v>
      </c>
      <c r="P243" s="80" t="s">
        <v>16</v>
      </c>
      <c r="Q243" s="238"/>
      <c r="R243" s="238"/>
      <c r="S243" s="238"/>
      <c r="T243" s="238"/>
      <c r="U243" s="238"/>
      <c r="V243" s="238"/>
      <c r="W243" s="238"/>
      <c r="X243" s="238"/>
      <c r="Y243" s="238"/>
      <c r="Z243" s="219"/>
    </row>
    <row r="244" spans="1:27" ht="19.5" customHeight="1" x14ac:dyDescent="0.2">
      <c r="A244" s="229"/>
      <c r="B244" s="230"/>
      <c r="C244" s="230"/>
      <c r="D244" s="230"/>
      <c r="E244" s="230"/>
      <c r="F244" s="230"/>
      <c r="G244" s="230"/>
      <c r="H244" s="230"/>
      <c r="I244" s="230"/>
      <c r="J244" s="230"/>
      <c r="K244" s="230"/>
      <c r="L244" s="230"/>
      <c r="M244" s="230"/>
      <c r="N244" s="230"/>
      <c r="O244" s="230"/>
      <c r="P244" s="230"/>
      <c r="Q244" s="230"/>
      <c r="R244" s="230"/>
      <c r="S244" s="230"/>
      <c r="T244" s="230"/>
      <c r="U244" s="231" t="s">
        <v>22</v>
      </c>
      <c r="V244" s="231"/>
      <c r="W244" s="231"/>
      <c r="X244" s="231"/>
      <c r="Y244" s="231"/>
      <c r="Z244" s="232"/>
    </row>
    <row r="245" spans="1:27" ht="15.75" customHeight="1" x14ac:dyDescent="0.2">
      <c r="A245" s="219"/>
      <c r="B245" s="220"/>
      <c r="C245" s="220"/>
      <c r="D245" s="220"/>
      <c r="E245" s="220"/>
      <c r="F245" s="220"/>
      <c r="G245" s="221"/>
      <c r="H245" s="221"/>
      <c r="I245" s="221"/>
      <c r="J245" s="221"/>
      <c r="K245" s="221"/>
      <c r="L245" s="221"/>
      <c r="M245" s="221"/>
      <c r="N245" s="221"/>
      <c r="O245" s="221"/>
      <c r="P245" s="221"/>
      <c r="Q245" s="221"/>
      <c r="R245" s="221"/>
      <c r="S245" s="221"/>
      <c r="T245" s="221"/>
      <c r="U245" s="221"/>
      <c r="V245" s="221"/>
      <c r="W245" s="221"/>
      <c r="X245" s="221"/>
      <c r="Y245" s="221"/>
      <c r="Z245" s="219"/>
    </row>
    <row r="246" spans="1:27" ht="19.899999999999999" customHeight="1" x14ac:dyDescent="0.2">
      <c r="A246" s="246"/>
      <c r="B246" s="247"/>
      <c r="C246" s="247"/>
      <c r="D246" s="247"/>
      <c r="E246" s="247"/>
      <c r="F246" s="247"/>
      <c r="G246" s="248"/>
      <c r="H246" s="248"/>
      <c r="I246" s="248"/>
      <c r="J246" s="248"/>
      <c r="K246" s="248"/>
      <c r="L246" s="248"/>
      <c r="M246" s="248"/>
      <c r="N246" s="248"/>
      <c r="O246" s="248"/>
      <c r="P246" s="248"/>
      <c r="Q246" s="248"/>
      <c r="R246" s="248"/>
      <c r="S246" s="248"/>
      <c r="T246" s="248"/>
      <c r="U246" s="248"/>
      <c r="V246" s="248"/>
      <c r="W246" s="248"/>
      <c r="X246" s="248"/>
      <c r="Y246" s="80" t="str">
        <f>IF(Y198&lt;&gt;"",Y198+1,"")</f>
        <v/>
      </c>
      <c r="Z246" s="219"/>
    </row>
    <row r="247" spans="1:27" ht="28.35" customHeight="1" x14ac:dyDescent="0.2">
      <c r="A247" s="246"/>
      <c r="B247" s="247"/>
      <c r="C247" s="247"/>
      <c r="D247" s="247"/>
      <c r="E247" s="247"/>
      <c r="F247" s="247"/>
      <c r="G247" s="80">
        <v>1</v>
      </c>
      <c r="H247" s="80">
        <v>2</v>
      </c>
      <c r="I247" s="80">
        <v>3</v>
      </c>
      <c r="J247" s="238">
        <v>4</v>
      </c>
      <c r="K247" s="238"/>
      <c r="L247" s="238"/>
      <c r="M247" s="238"/>
      <c r="N247" s="238">
        <v>5</v>
      </c>
      <c r="O247" s="238"/>
      <c r="P247" s="238"/>
      <c r="Q247" s="238"/>
      <c r="R247" s="80">
        <v>6</v>
      </c>
      <c r="S247" s="99">
        <v>7</v>
      </c>
      <c r="T247" s="238">
        <v>8</v>
      </c>
      <c r="U247" s="238"/>
      <c r="V247" s="238">
        <v>9</v>
      </c>
      <c r="W247" s="238"/>
      <c r="X247" s="238"/>
      <c r="Y247" s="238"/>
      <c r="Z247" s="219"/>
    </row>
    <row r="248" spans="1:27" ht="22.7" customHeight="1" x14ac:dyDescent="0.2">
      <c r="A248" s="246"/>
      <c r="B248" s="247"/>
      <c r="C248" s="247"/>
      <c r="D248" s="247"/>
      <c r="E248" s="247"/>
      <c r="F248" s="247"/>
      <c r="G248" s="93" t="str">
        <f t="shared" ref="G248:G276" ca="1" si="50">IF(INDIRECT(ADDRESS(ROW(INDIRECT(CONCATENATE("A",$AA248 ),TRUE)),COLUMN(INDIRECT(CONCATENATE("A",$AA248 ),TRUE)),4,,"Рабочий лист"))&lt;&gt;"",INDIRECT(ADDRESS(ROW(INDIRECT(CONCATENATE("A",$AA248 ),TRUE)),COLUMN(INDIRECT(CONCATENATE("A",$AA248 ),TRUE)),4,,"Рабочий лист")),"")</f>
        <v/>
      </c>
      <c r="H248" s="97" t="str">
        <f t="shared" ref="H248:H276" ca="1" si="51">IF(INDIRECT(ADDRESS(ROW(INDIRECT(CONCATENATE("B",$AA248 ),TRUE)),COLUMN(INDIRECT(CONCATENATE("B",$AA248 ),TRUE)),4,,"Рабочий лист"))&lt;&gt;"",INDIRECT(ADDRESS(ROW(INDIRECT(CONCATENATE("B",$AA248 ),TRUE)),COLUMN(INDIRECT(CONCATENATE("B",$AA248 ),TRUE)),4,,"Рабочий лист")),"")</f>
        <v/>
      </c>
      <c r="I248" s="93" t="str">
        <f t="shared" ref="I248:I276" ca="1" si="52">IF(INDIRECT(ADDRESS(ROW(INDIRECT(CONCATENATE("C",$AA248 ),TRUE)),COLUMN(INDIRECT(CONCATENATE("C",$AA248 ),TRUE)),4,,"Рабочий лист"))&lt;&gt;"",INDIRECT(ADDRESS(ROW(INDIRECT(CONCATENATE("C",$AA248 ),TRUE)),COLUMN(INDIRECT(CONCATENATE("C",$AA248 ),TRUE)),4,,"Рабочий лист")),"")</f>
        <v/>
      </c>
      <c r="J248" s="249" t="str">
        <f t="shared" ref="J248:J276" ca="1" si="53">IF(INDIRECT(ADDRESS(ROW(INDIRECT(CONCATENATE("D",$AA248 ),TRUE)),COLUMN(INDIRECT(CONCATENATE("D",$AA248 ),TRUE)),4,,"Рабочий лист"))&lt;&gt;"",INDIRECT(ADDRESS(ROW(INDIRECT(CONCATENATE("D",$AA248 ),TRUE)),COLUMN(INDIRECT(CONCATENATE("D",$AA248 ),TRUE)),4,,"Рабочий лист")),"")</f>
        <v/>
      </c>
      <c r="K248" s="249"/>
      <c r="L248" s="249"/>
      <c r="M248" s="249"/>
      <c r="N248" s="250" t="str">
        <f t="shared" ref="N248:N276" ca="1" si="54">IF(INDIRECT(ADDRESS(ROW(INDIRECT(CONCATENATE("E",$AA248 ),TRUE)),COLUMN(INDIRECT(CONCATENATE("E",$AA248 ),TRUE)),4,,"Рабочий лист"))&lt;&gt;"",INDIRECT(ADDRESS(ROW(INDIRECT(CONCATENATE("E",$AA248 ),TRUE)),COLUMN(INDIRECT(CONCATENATE("E",$AA248 ),TRUE)),4,,"Рабочий лист")),"")</f>
        <v/>
      </c>
      <c r="O248" s="250"/>
      <c r="P248" s="250"/>
      <c r="Q248" s="250"/>
      <c r="R248" s="93" t="str">
        <f t="shared" ref="R248:R276" ca="1" si="55">IF(INDIRECT(ADDRESS(ROW(INDIRECT(CONCATENATE("F",$AA248 ),TRUE)),COLUMN(INDIRECT(CONCATENATE("F",$AA248 ),TRUE)),4,,"Рабочий лист"))&lt;&gt;"",INDIRECT(ADDRESS(ROW(INDIRECT(CONCATENATE("F",$AA248 ),TRUE)),COLUMN(INDIRECT(CONCATENATE("F",$AA248 ),TRUE)),4,,"Рабочий лист")),"")</f>
        <v/>
      </c>
      <c r="S248" s="100" t="str">
        <f t="shared" ref="S248:S276" ca="1" si="56">IF(INDIRECT(ADDRESS(ROW(INDIRECT(CONCATENATE("G",$AA248 ),TRUE)),COLUMN(INDIRECT(CONCATENATE("G",$AA248 ),TRUE)),4,,"Рабочий лист"))&lt;&gt;"",INDIRECT(ADDRESS(ROW(INDIRECT(CONCATENATE("G",$AA248 ),TRUE)),COLUMN(INDIRECT(CONCATENATE("G",$AA248 ),TRUE)),4,,"Рабочий лист")),"")</f>
        <v/>
      </c>
      <c r="T248" s="250" t="str">
        <f t="shared" ref="T248:T276" ca="1" si="57">IF(INDIRECT(ADDRESS(ROW(INDIRECT(CONCATENATE("H",$AA248 ),TRUE)),COLUMN(INDIRECT(CONCATENATE("H",$AA248 ),TRUE)),4,,"Рабочий лист"))&lt;&gt;"",INDIRECT(ADDRESS(ROW(INDIRECT(CONCATENATE("H",$AA248 ),TRUE)),COLUMN(INDIRECT(CONCATENATE("H",$AA248 ),TRUE)),4,,"Рабочий лист")),"")</f>
        <v/>
      </c>
      <c r="U248" s="250"/>
      <c r="V248" s="249" t="str">
        <f t="shared" ref="V248:V275" ca="1" si="58">IF(INDIRECT(ADDRESS(ROW(INDIRECT(CONCATENATE("I",$AA248 ),TRUE)),COLUMN(INDIRECT(CONCATENATE("I",$AA248 ),TRUE)),4,,"Рабочий лист"))&lt;&gt;"",INDIRECT(ADDRESS(ROW(INDIRECT(CONCATENATE("I",$AA248 ),TRUE)),COLUMN(INDIRECT(CONCATENATE("I",$AA248 ),TRUE)),4,,"Рабочий лист")),"")</f>
        <v/>
      </c>
      <c r="W248" s="249"/>
      <c r="X248" s="249"/>
      <c r="Y248" s="249"/>
      <c r="Z248" s="219"/>
      <c r="AA248" s="2">
        <f>AA238+1</f>
        <v>179</v>
      </c>
    </row>
    <row r="249" spans="1:27" ht="22.7" customHeight="1" x14ac:dyDescent="0.2">
      <c r="A249" s="246"/>
      <c r="B249" s="247"/>
      <c r="C249" s="247"/>
      <c r="D249" s="247"/>
      <c r="E249" s="247"/>
      <c r="F249" s="247"/>
      <c r="G249" s="92" t="str">
        <f t="shared" ca="1" si="50"/>
        <v/>
      </c>
      <c r="H249" s="96" t="str">
        <f t="shared" ca="1" si="51"/>
        <v/>
      </c>
      <c r="I249" s="92" t="str">
        <f t="shared" ca="1" si="52"/>
        <v/>
      </c>
      <c r="J249" s="228" t="str">
        <f t="shared" ca="1" si="53"/>
        <v/>
      </c>
      <c r="K249" s="228"/>
      <c r="L249" s="228"/>
      <c r="M249" s="228"/>
      <c r="N249" s="222" t="str">
        <f t="shared" ca="1" si="54"/>
        <v/>
      </c>
      <c r="O249" s="222"/>
      <c r="P249" s="222"/>
      <c r="Q249" s="222"/>
      <c r="R249" s="92" t="str">
        <f t="shared" ca="1" si="55"/>
        <v/>
      </c>
      <c r="S249" s="101" t="str">
        <f t="shared" ca="1" si="56"/>
        <v/>
      </c>
      <c r="T249" s="222" t="str">
        <f t="shared" ca="1" si="57"/>
        <v/>
      </c>
      <c r="U249" s="222"/>
      <c r="V249" s="228" t="str">
        <f t="shared" ca="1" si="58"/>
        <v/>
      </c>
      <c r="W249" s="228"/>
      <c r="X249" s="228"/>
      <c r="Y249" s="228"/>
      <c r="Z249" s="219"/>
      <c r="AA249" s="2">
        <f t="shared" ref="AA249:AA276" si="59">AA248+1</f>
        <v>180</v>
      </c>
    </row>
    <row r="250" spans="1:27" ht="22.7" customHeight="1" x14ac:dyDescent="0.2">
      <c r="A250" s="246"/>
      <c r="B250" s="247"/>
      <c r="C250" s="247"/>
      <c r="D250" s="247"/>
      <c r="E250" s="247"/>
      <c r="F250" s="247"/>
      <c r="G250" s="92" t="str">
        <f t="shared" ca="1" si="50"/>
        <v/>
      </c>
      <c r="H250" s="96" t="str">
        <f t="shared" ca="1" si="51"/>
        <v/>
      </c>
      <c r="I250" s="92" t="str">
        <f t="shared" ca="1" si="52"/>
        <v/>
      </c>
      <c r="J250" s="228" t="str">
        <f t="shared" ca="1" si="53"/>
        <v/>
      </c>
      <c r="K250" s="228"/>
      <c r="L250" s="228"/>
      <c r="M250" s="228"/>
      <c r="N250" s="222" t="str">
        <f t="shared" ca="1" si="54"/>
        <v/>
      </c>
      <c r="O250" s="222"/>
      <c r="P250" s="222"/>
      <c r="Q250" s="222"/>
      <c r="R250" s="92" t="str">
        <f t="shared" ca="1" si="55"/>
        <v/>
      </c>
      <c r="S250" s="101" t="str">
        <f t="shared" ca="1" si="56"/>
        <v/>
      </c>
      <c r="T250" s="222" t="str">
        <f t="shared" ca="1" si="57"/>
        <v/>
      </c>
      <c r="U250" s="222"/>
      <c r="V250" s="228" t="str">
        <f t="shared" ca="1" si="58"/>
        <v/>
      </c>
      <c r="W250" s="228"/>
      <c r="X250" s="228"/>
      <c r="Y250" s="228"/>
      <c r="Z250" s="219"/>
      <c r="AA250" s="2">
        <f t="shared" si="59"/>
        <v>181</v>
      </c>
    </row>
    <row r="251" spans="1:27" ht="22.7" customHeight="1" x14ac:dyDescent="0.2">
      <c r="A251" s="246"/>
      <c r="B251" s="247"/>
      <c r="C251" s="247"/>
      <c r="D251" s="247"/>
      <c r="E251" s="247"/>
      <c r="F251" s="247"/>
      <c r="G251" s="92" t="str">
        <f t="shared" ca="1" si="50"/>
        <v/>
      </c>
      <c r="H251" s="96" t="str">
        <f t="shared" ca="1" si="51"/>
        <v/>
      </c>
      <c r="I251" s="92" t="str">
        <f t="shared" ca="1" si="52"/>
        <v/>
      </c>
      <c r="J251" s="228" t="str">
        <f t="shared" ca="1" si="53"/>
        <v/>
      </c>
      <c r="K251" s="228"/>
      <c r="L251" s="228"/>
      <c r="M251" s="228"/>
      <c r="N251" s="222" t="str">
        <f t="shared" ca="1" si="54"/>
        <v/>
      </c>
      <c r="O251" s="222"/>
      <c r="P251" s="222"/>
      <c r="Q251" s="222"/>
      <c r="R251" s="92" t="str">
        <f t="shared" ca="1" si="55"/>
        <v/>
      </c>
      <c r="S251" s="101" t="str">
        <f t="shared" ca="1" si="56"/>
        <v/>
      </c>
      <c r="T251" s="222" t="str">
        <f t="shared" ca="1" si="57"/>
        <v/>
      </c>
      <c r="U251" s="222"/>
      <c r="V251" s="228" t="str">
        <f t="shared" ca="1" si="58"/>
        <v/>
      </c>
      <c r="W251" s="228"/>
      <c r="X251" s="228"/>
      <c r="Y251" s="228"/>
      <c r="Z251" s="219"/>
      <c r="AA251" s="2">
        <f t="shared" si="59"/>
        <v>182</v>
      </c>
    </row>
    <row r="252" spans="1:27" ht="22.7" customHeight="1" x14ac:dyDescent="0.2">
      <c r="A252" s="246"/>
      <c r="B252" s="247"/>
      <c r="C252" s="247"/>
      <c r="D252" s="247"/>
      <c r="E252" s="247"/>
      <c r="F252" s="247"/>
      <c r="G252" s="92" t="str">
        <f t="shared" ca="1" si="50"/>
        <v/>
      </c>
      <c r="H252" s="96" t="str">
        <f t="shared" ca="1" si="51"/>
        <v/>
      </c>
      <c r="I252" s="92" t="str">
        <f t="shared" ca="1" si="52"/>
        <v/>
      </c>
      <c r="J252" s="228" t="str">
        <f t="shared" ca="1" si="53"/>
        <v/>
      </c>
      <c r="K252" s="228"/>
      <c r="L252" s="228"/>
      <c r="M252" s="228"/>
      <c r="N252" s="222" t="str">
        <f t="shared" ca="1" si="54"/>
        <v/>
      </c>
      <c r="O252" s="222"/>
      <c r="P252" s="222"/>
      <c r="Q252" s="222"/>
      <c r="R252" s="92" t="str">
        <f t="shared" ca="1" si="55"/>
        <v/>
      </c>
      <c r="S252" s="101" t="str">
        <f t="shared" ca="1" si="56"/>
        <v/>
      </c>
      <c r="T252" s="222" t="str">
        <f t="shared" ca="1" si="57"/>
        <v/>
      </c>
      <c r="U252" s="222"/>
      <c r="V252" s="228" t="str">
        <f t="shared" ca="1" si="58"/>
        <v/>
      </c>
      <c r="W252" s="228"/>
      <c r="X252" s="228"/>
      <c r="Y252" s="228"/>
      <c r="Z252" s="219"/>
      <c r="AA252" s="2">
        <f t="shared" si="59"/>
        <v>183</v>
      </c>
    </row>
    <row r="253" spans="1:27" ht="22.7" customHeight="1" x14ac:dyDescent="0.2">
      <c r="A253" s="246"/>
      <c r="B253" s="247"/>
      <c r="C253" s="247"/>
      <c r="D253" s="247"/>
      <c r="E253" s="247"/>
      <c r="F253" s="247"/>
      <c r="G253" s="92" t="str">
        <f t="shared" ca="1" si="50"/>
        <v/>
      </c>
      <c r="H253" s="96" t="str">
        <f t="shared" ca="1" si="51"/>
        <v/>
      </c>
      <c r="I253" s="92" t="str">
        <f t="shared" ca="1" si="52"/>
        <v/>
      </c>
      <c r="J253" s="228" t="str">
        <f t="shared" ca="1" si="53"/>
        <v/>
      </c>
      <c r="K253" s="228"/>
      <c r="L253" s="228"/>
      <c r="M253" s="228"/>
      <c r="N253" s="222" t="str">
        <f t="shared" ca="1" si="54"/>
        <v/>
      </c>
      <c r="O253" s="222"/>
      <c r="P253" s="222"/>
      <c r="Q253" s="222"/>
      <c r="R253" s="92" t="str">
        <f t="shared" ca="1" si="55"/>
        <v/>
      </c>
      <c r="S253" s="101" t="str">
        <f t="shared" ca="1" si="56"/>
        <v/>
      </c>
      <c r="T253" s="222" t="str">
        <f t="shared" ca="1" si="57"/>
        <v/>
      </c>
      <c r="U253" s="222"/>
      <c r="V253" s="228" t="str">
        <f t="shared" ca="1" si="58"/>
        <v/>
      </c>
      <c r="W253" s="228"/>
      <c r="X253" s="228"/>
      <c r="Y253" s="228"/>
      <c r="Z253" s="219"/>
      <c r="AA253" s="2">
        <f t="shared" si="59"/>
        <v>184</v>
      </c>
    </row>
    <row r="254" spans="1:27" ht="22.7" customHeight="1" x14ac:dyDescent="0.2">
      <c r="A254" s="246"/>
      <c r="B254" s="247"/>
      <c r="C254" s="247"/>
      <c r="D254" s="247"/>
      <c r="E254" s="247"/>
      <c r="F254" s="247"/>
      <c r="G254" s="92" t="str">
        <f t="shared" ca="1" si="50"/>
        <v/>
      </c>
      <c r="H254" s="96" t="str">
        <f t="shared" ca="1" si="51"/>
        <v/>
      </c>
      <c r="I254" s="92" t="str">
        <f t="shared" ca="1" si="52"/>
        <v/>
      </c>
      <c r="J254" s="228" t="str">
        <f t="shared" ca="1" si="53"/>
        <v/>
      </c>
      <c r="K254" s="228"/>
      <c r="L254" s="228"/>
      <c r="M254" s="228"/>
      <c r="N254" s="222" t="str">
        <f t="shared" ca="1" si="54"/>
        <v/>
      </c>
      <c r="O254" s="222"/>
      <c r="P254" s="222"/>
      <c r="Q254" s="222"/>
      <c r="R254" s="92" t="str">
        <f t="shared" ca="1" si="55"/>
        <v/>
      </c>
      <c r="S254" s="101" t="str">
        <f t="shared" ca="1" si="56"/>
        <v/>
      </c>
      <c r="T254" s="222" t="str">
        <f t="shared" ca="1" si="57"/>
        <v/>
      </c>
      <c r="U254" s="222"/>
      <c r="V254" s="228" t="str">
        <f t="shared" ca="1" si="58"/>
        <v/>
      </c>
      <c r="W254" s="228"/>
      <c r="X254" s="228"/>
      <c r="Y254" s="228"/>
      <c r="Z254" s="219"/>
      <c r="AA254" s="2">
        <f t="shared" si="59"/>
        <v>185</v>
      </c>
    </row>
    <row r="255" spans="1:27" ht="22.7" customHeight="1" x14ac:dyDescent="0.2">
      <c r="A255" s="246"/>
      <c r="B255" s="247"/>
      <c r="C255" s="247"/>
      <c r="D255" s="247"/>
      <c r="E255" s="247"/>
      <c r="F255" s="247"/>
      <c r="G255" s="92" t="str">
        <f t="shared" ca="1" si="50"/>
        <v/>
      </c>
      <c r="H255" s="96" t="str">
        <f t="shared" ca="1" si="51"/>
        <v/>
      </c>
      <c r="I255" s="92" t="str">
        <f t="shared" ca="1" si="52"/>
        <v/>
      </c>
      <c r="J255" s="228" t="str">
        <f t="shared" ca="1" si="53"/>
        <v/>
      </c>
      <c r="K255" s="228"/>
      <c r="L255" s="228"/>
      <c r="M255" s="228"/>
      <c r="N255" s="222" t="str">
        <f t="shared" ca="1" si="54"/>
        <v/>
      </c>
      <c r="O255" s="222"/>
      <c r="P255" s="222"/>
      <c r="Q255" s="222"/>
      <c r="R255" s="92" t="str">
        <f t="shared" ca="1" si="55"/>
        <v/>
      </c>
      <c r="S255" s="101" t="str">
        <f t="shared" ca="1" si="56"/>
        <v/>
      </c>
      <c r="T255" s="222" t="str">
        <f t="shared" ca="1" si="57"/>
        <v/>
      </c>
      <c r="U255" s="222"/>
      <c r="V255" s="228" t="str">
        <f t="shared" ca="1" si="58"/>
        <v/>
      </c>
      <c r="W255" s="228"/>
      <c r="X255" s="228"/>
      <c r="Y255" s="228"/>
      <c r="Z255" s="219"/>
      <c r="AA255" s="2">
        <f t="shared" si="59"/>
        <v>186</v>
      </c>
    </row>
    <row r="256" spans="1:27" ht="22.7" customHeight="1" x14ac:dyDescent="0.2">
      <c r="A256" s="246"/>
      <c r="B256" s="247"/>
      <c r="C256" s="247"/>
      <c r="D256" s="247"/>
      <c r="E256" s="247"/>
      <c r="F256" s="247"/>
      <c r="G256" s="92" t="str">
        <f t="shared" ca="1" si="50"/>
        <v/>
      </c>
      <c r="H256" s="96" t="str">
        <f t="shared" ca="1" si="51"/>
        <v/>
      </c>
      <c r="I256" s="92" t="str">
        <f t="shared" ca="1" si="52"/>
        <v/>
      </c>
      <c r="J256" s="228" t="str">
        <f t="shared" ca="1" si="53"/>
        <v/>
      </c>
      <c r="K256" s="228"/>
      <c r="L256" s="228"/>
      <c r="M256" s="228"/>
      <c r="N256" s="222" t="str">
        <f t="shared" ca="1" si="54"/>
        <v/>
      </c>
      <c r="O256" s="222"/>
      <c r="P256" s="222"/>
      <c r="Q256" s="222"/>
      <c r="R256" s="92" t="str">
        <f t="shared" ca="1" si="55"/>
        <v/>
      </c>
      <c r="S256" s="101" t="str">
        <f t="shared" ca="1" si="56"/>
        <v/>
      </c>
      <c r="T256" s="222" t="str">
        <f t="shared" ca="1" si="57"/>
        <v/>
      </c>
      <c r="U256" s="222"/>
      <c r="V256" s="228" t="str">
        <f t="shared" ca="1" si="58"/>
        <v/>
      </c>
      <c r="W256" s="228"/>
      <c r="X256" s="228"/>
      <c r="Y256" s="228"/>
      <c r="Z256" s="219"/>
      <c r="AA256" s="2">
        <f t="shared" si="59"/>
        <v>187</v>
      </c>
    </row>
    <row r="257" spans="1:27" ht="22.7" customHeight="1" x14ac:dyDescent="0.2">
      <c r="A257" s="246"/>
      <c r="B257" s="247"/>
      <c r="C257" s="247"/>
      <c r="D257" s="247"/>
      <c r="E257" s="247"/>
      <c r="F257" s="247"/>
      <c r="G257" s="92" t="str">
        <f t="shared" ca="1" si="50"/>
        <v/>
      </c>
      <c r="H257" s="96" t="str">
        <f t="shared" ca="1" si="51"/>
        <v/>
      </c>
      <c r="I257" s="92" t="str">
        <f t="shared" ca="1" si="52"/>
        <v/>
      </c>
      <c r="J257" s="228" t="str">
        <f t="shared" ca="1" si="53"/>
        <v/>
      </c>
      <c r="K257" s="228"/>
      <c r="L257" s="228"/>
      <c r="M257" s="228"/>
      <c r="N257" s="222" t="str">
        <f t="shared" ca="1" si="54"/>
        <v/>
      </c>
      <c r="O257" s="222"/>
      <c r="P257" s="222"/>
      <c r="Q257" s="222"/>
      <c r="R257" s="92" t="str">
        <f t="shared" ca="1" si="55"/>
        <v/>
      </c>
      <c r="S257" s="101" t="str">
        <f t="shared" ca="1" si="56"/>
        <v/>
      </c>
      <c r="T257" s="222" t="str">
        <f t="shared" ca="1" si="57"/>
        <v/>
      </c>
      <c r="U257" s="222"/>
      <c r="V257" s="228" t="str">
        <f t="shared" ca="1" si="58"/>
        <v/>
      </c>
      <c r="W257" s="228"/>
      <c r="X257" s="228"/>
      <c r="Y257" s="228"/>
      <c r="Z257" s="219"/>
      <c r="AA257" s="2">
        <f t="shared" si="59"/>
        <v>188</v>
      </c>
    </row>
    <row r="258" spans="1:27" ht="22.7" customHeight="1" x14ac:dyDescent="0.2">
      <c r="A258" s="246"/>
      <c r="B258" s="247"/>
      <c r="C258" s="247"/>
      <c r="D258" s="247"/>
      <c r="E258" s="247"/>
      <c r="F258" s="247"/>
      <c r="G258" s="92" t="str">
        <f t="shared" ca="1" si="50"/>
        <v/>
      </c>
      <c r="H258" s="96" t="str">
        <f t="shared" ca="1" si="51"/>
        <v/>
      </c>
      <c r="I258" s="92" t="str">
        <f t="shared" ca="1" si="52"/>
        <v/>
      </c>
      <c r="J258" s="228" t="str">
        <f t="shared" ca="1" si="53"/>
        <v/>
      </c>
      <c r="K258" s="228"/>
      <c r="L258" s="228"/>
      <c r="M258" s="228"/>
      <c r="N258" s="222" t="str">
        <f t="shared" ca="1" si="54"/>
        <v/>
      </c>
      <c r="O258" s="222"/>
      <c r="P258" s="222"/>
      <c r="Q258" s="222"/>
      <c r="R258" s="92" t="str">
        <f t="shared" ca="1" si="55"/>
        <v/>
      </c>
      <c r="S258" s="101" t="str">
        <f t="shared" ca="1" si="56"/>
        <v/>
      </c>
      <c r="T258" s="222" t="str">
        <f t="shared" ca="1" si="57"/>
        <v/>
      </c>
      <c r="U258" s="222"/>
      <c r="V258" s="228" t="str">
        <f t="shared" ca="1" si="58"/>
        <v/>
      </c>
      <c r="W258" s="228"/>
      <c r="X258" s="228"/>
      <c r="Y258" s="228"/>
      <c r="Z258" s="219"/>
      <c r="AA258" s="2">
        <f t="shared" si="59"/>
        <v>189</v>
      </c>
    </row>
    <row r="259" spans="1:27" ht="22.7" customHeight="1" x14ac:dyDescent="0.2">
      <c r="A259" s="246"/>
      <c r="B259" s="247"/>
      <c r="C259" s="247"/>
      <c r="D259" s="247"/>
      <c r="E259" s="247"/>
      <c r="F259" s="247"/>
      <c r="G259" s="92" t="str">
        <f t="shared" ca="1" si="50"/>
        <v/>
      </c>
      <c r="H259" s="96" t="str">
        <f t="shared" ca="1" si="51"/>
        <v/>
      </c>
      <c r="I259" s="92" t="str">
        <f t="shared" ca="1" si="52"/>
        <v/>
      </c>
      <c r="J259" s="228" t="str">
        <f t="shared" ca="1" si="53"/>
        <v/>
      </c>
      <c r="K259" s="228"/>
      <c r="L259" s="228"/>
      <c r="M259" s="228"/>
      <c r="N259" s="222" t="str">
        <f t="shared" ca="1" si="54"/>
        <v/>
      </c>
      <c r="O259" s="222"/>
      <c r="P259" s="222"/>
      <c r="Q259" s="222"/>
      <c r="R259" s="92" t="str">
        <f t="shared" ca="1" si="55"/>
        <v/>
      </c>
      <c r="S259" s="101" t="str">
        <f t="shared" ca="1" si="56"/>
        <v/>
      </c>
      <c r="T259" s="222" t="str">
        <f t="shared" ca="1" si="57"/>
        <v/>
      </c>
      <c r="U259" s="222"/>
      <c r="V259" s="228" t="str">
        <f t="shared" ca="1" si="58"/>
        <v/>
      </c>
      <c r="W259" s="228"/>
      <c r="X259" s="228"/>
      <c r="Y259" s="228"/>
      <c r="Z259" s="219"/>
      <c r="AA259" s="2">
        <f t="shared" si="59"/>
        <v>190</v>
      </c>
    </row>
    <row r="260" spans="1:27" ht="22.7" customHeight="1" x14ac:dyDescent="0.2">
      <c r="A260" s="246"/>
      <c r="B260" s="247"/>
      <c r="C260" s="247"/>
      <c r="D260" s="247"/>
      <c r="E260" s="247"/>
      <c r="F260" s="247"/>
      <c r="G260" s="92" t="str">
        <f t="shared" ca="1" si="50"/>
        <v/>
      </c>
      <c r="H260" s="96" t="str">
        <f t="shared" ca="1" si="51"/>
        <v/>
      </c>
      <c r="I260" s="92" t="str">
        <f t="shared" ca="1" si="52"/>
        <v/>
      </c>
      <c r="J260" s="228" t="str">
        <f t="shared" ca="1" si="53"/>
        <v/>
      </c>
      <c r="K260" s="228"/>
      <c r="L260" s="228"/>
      <c r="M260" s="228"/>
      <c r="N260" s="222" t="str">
        <f t="shared" ca="1" si="54"/>
        <v/>
      </c>
      <c r="O260" s="222"/>
      <c r="P260" s="222"/>
      <c r="Q260" s="222"/>
      <c r="R260" s="92" t="str">
        <f t="shared" ca="1" si="55"/>
        <v/>
      </c>
      <c r="S260" s="101" t="str">
        <f t="shared" ca="1" si="56"/>
        <v/>
      </c>
      <c r="T260" s="222" t="str">
        <f t="shared" ca="1" si="57"/>
        <v/>
      </c>
      <c r="U260" s="222"/>
      <c r="V260" s="228" t="str">
        <f t="shared" ca="1" si="58"/>
        <v/>
      </c>
      <c r="W260" s="228"/>
      <c r="X260" s="228"/>
      <c r="Y260" s="228"/>
      <c r="Z260" s="219"/>
      <c r="AA260" s="2">
        <f t="shared" si="59"/>
        <v>191</v>
      </c>
    </row>
    <row r="261" spans="1:27" ht="22.7" customHeight="1" x14ac:dyDescent="0.2">
      <c r="A261" s="246"/>
      <c r="B261" s="247"/>
      <c r="C261" s="247"/>
      <c r="D261" s="247"/>
      <c r="E261" s="247"/>
      <c r="F261" s="247"/>
      <c r="G261" s="92" t="str">
        <f t="shared" ca="1" si="50"/>
        <v/>
      </c>
      <c r="H261" s="96" t="str">
        <f t="shared" ca="1" si="51"/>
        <v/>
      </c>
      <c r="I261" s="92" t="str">
        <f t="shared" ca="1" si="52"/>
        <v/>
      </c>
      <c r="J261" s="228" t="str">
        <f t="shared" ca="1" si="53"/>
        <v/>
      </c>
      <c r="K261" s="228"/>
      <c r="L261" s="228"/>
      <c r="M261" s="228"/>
      <c r="N261" s="222" t="str">
        <f t="shared" ca="1" si="54"/>
        <v/>
      </c>
      <c r="O261" s="222"/>
      <c r="P261" s="222"/>
      <c r="Q261" s="222"/>
      <c r="R261" s="92" t="str">
        <f t="shared" ca="1" si="55"/>
        <v/>
      </c>
      <c r="S261" s="101" t="str">
        <f t="shared" ca="1" si="56"/>
        <v/>
      </c>
      <c r="T261" s="222" t="str">
        <f t="shared" ca="1" si="57"/>
        <v/>
      </c>
      <c r="U261" s="222"/>
      <c r="V261" s="228" t="str">
        <f t="shared" ca="1" si="58"/>
        <v/>
      </c>
      <c r="W261" s="228"/>
      <c r="X261" s="228"/>
      <c r="Y261" s="228"/>
      <c r="Z261" s="219"/>
      <c r="AA261" s="2">
        <f t="shared" si="59"/>
        <v>192</v>
      </c>
    </row>
    <row r="262" spans="1:27" ht="22.7" customHeight="1" x14ac:dyDescent="0.2">
      <c r="A262" s="246"/>
      <c r="B262" s="247"/>
      <c r="C262" s="247"/>
      <c r="D262" s="247"/>
      <c r="E262" s="247"/>
      <c r="F262" s="247"/>
      <c r="G262" s="92" t="str">
        <f t="shared" ca="1" si="50"/>
        <v/>
      </c>
      <c r="H262" s="96" t="str">
        <f t="shared" ca="1" si="51"/>
        <v/>
      </c>
      <c r="I262" s="92" t="str">
        <f t="shared" ca="1" si="52"/>
        <v/>
      </c>
      <c r="J262" s="228" t="str">
        <f t="shared" ca="1" si="53"/>
        <v/>
      </c>
      <c r="K262" s="228"/>
      <c r="L262" s="228"/>
      <c r="M262" s="228"/>
      <c r="N262" s="222" t="str">
        <f t="shared" ca="1" si="54"/>
        <v/>
      </c>
      <c r="O262" s="222"/>
      <c r="P262" s="222"/>
      <c r="Q262" s="222"/>
      <c r="R262" s="92" t="str">
        <f t="shared" ca="1" si="55"/>
        <v/>
      </c>
      <c r="S262" s="101" t="str">
        <f t="shared" ca="1" si="56"/>
        <v/>
      </c>
      <c r="T262" s="222" t="str">
        <f t="shared" ca="1" si="57"/>
        <v/>
      </c>
      <c r="U262" s="222"/>
      <c r="V262" s="228" t="str">
        <f t="shared" ca="1" si="58"/>
        <v/>
      </c>
      <c r="W262" s="228"/>
      <c r="X262" s="228"/>
      <c r="Y262" s="228"/>
      <c r="Z262" s="219"/>
      <c r="AA262" s="2">
        <f t="shared" si="59"/>
        <v>193</v>
      </c>
    </row>
    <row r="263" spans="1:27" ht="22.7" customHeight="1" x14ac:dyDescent="0.2">
      <c r="A263" s="246"/>
      <c r="B263" s="247"/>
      <c r="C263" s="247"/>
      <c r="D263" s="247"/>
      <c r="E263" s="247"/>
      <c r="F263" s="247"/>
      <c r="G263" s="92" t="str">
        <f t="shared" ca="1" si="50"/>
        <v/>
      </c>
      <c r="H263" s="96" t="str">
        <f t="shared" ca="1" si="51"/>
        <v/>
      </c>
      <c r="I263" s="92" t="str">
        <f t="shared" ca="1" si="52"/>
        <v/>
      </c>
      <c r="J263" s="228" t="str">
        <f t="shared" ca="1" si="53"/>
        <v/>
      </c>
      <c r="K263" s="228"/>
      <c r="L263" s="228"/>
      <c r="M263" s="228"/>
      <c r="N263" s="222" t="str">
        <f t="shared" ca="1" si="54"/>
        <v/>
      </c>
      <c r="O263" s="222"/>
      <c r="P263" s="222"/>
      <c r="Q263" s="222"/>
      <c r="R263" s="92" t="str">
        <f t="shared" ca="1" si="55"/>
        <v/>
      </c>
      <c r="S263" s="101" t="str">
        <f t="shared" ca="1" si="56"/>
        <v/>
      </c>
      <c r="T263" s="222" t="str">
        <f t="shared" ca="1" si="57"/>
        <v/>
      </c>
      <c r="U263" s="222"/>
      <c r="V263" s="228" t="str">
        <f t="shared" ca="1" si="58"/>
        <v/>
      </c>
      <c r="W263" s="228"/>
      <c r="X263" s="228"/>
      <c r="Y263" s="228"/>
      <c r="Z263" s="219"/>
      <c r="AA263" s="2">
        <f t="shared" si="59"/>
        <v>194</v>
      </c>
    </row>
    <row r="264" spans="1:27" ht="22.7" customHeight="1" x14ac:dyDescent="0.2">
      <c r="A264" s="246"/>
      <c r="B264" s="247"/>
      <c r="C264" s="247"/>
      <c r="D264" s="247"/>
      <c r="E264" s="247"/>
      <c r="F264" s="247"/>
      <c r="G264" s="92" t="str">
        <f t="shared" ca="1" si="50"/>
        <v/>
      </c>
      <c r="H264" s="96" t="str">
        <f t="shared" ca="1" si="51"/>
        <v/>
      </c>
      <c r="I264" s="92" t="str">
        <f t="shared" ca="1" si="52"/>
        <v/>
      </c>
      <c r="J264" s="228" t="str">
        <f t="shared" ca="1" si="53"/>
        <v/>
      </c>
      <c r="K264" s="228"/>
      <c r="L264" s="228"/>
      <c r="M264" s="228"/>
      <c r="N264" s="222" t="str">
        <f t="shared" ca="1" si="54"/>
        <v/>
      </c>
      <c r="O264" s="222"/>
      <c r="P264" s="222"/>
      <c r="Q264" s="222"/>
      <c r="R264" s="92" t="str">
        <f t="shared" ca="1" si="55"/>
        <v/>
      </c>
      <c r="S264" s="101" t="str">
        <f t="shared" ca="1" si="56"/>
        <v/>
      </c>
      <c r="T264" s="222" t="str">
        <f t="shared" ca="1" si="57"/>
        <v/>
      </c>
      <c r="U264" s="222"/>
      <c r="V264" s="228" t="str">
        <f t="shared" ca="1" si="58"/>
        <v/>
      </c>
      <c r="W264" s="228"/>
      <c r="X264" s="228"/>
      <c r="Y264" s="228"/>
      <c r="Z264" s="219"/>
      <c r="AA264" s="2">
        <f>AA263+1</f>
        <v>195</v>
      </c>
    </row>
    <row r="265" spans="1:27" ht="22.7" customHeight="1" x14ac:dyDescent="0.2">
      <c r="A265" s="246"/>
      <c r="B265" s="247"/>
      <c r="C265" s="247"/>
      <c r="D265" s="247"/>
      <c r="E265" s="247"/>
      <c r="F265" s="247"/>
      <c r="G265" s="92" t="str">
        <f t="shared" ca="1" si="50"/>
        <v/>
      </c>
      <c r="H265" s="96" t="str">
        <f t="shared" ca="1" si="51"/>
        <v/>
      </c>
      <c r="I265" s="92" t="str">
        <f t="shared" ca="1" si="52"/>
        <v/>
      </c>
      <c r="J265" s="228" t="str">
        <f t="shared" ca="1" si="53"/>
        <v/>
      </c>
      <c r="K265" s="228"/>
      <c r="L265" s="228"/>
      <c r="M265" s="228"/>
      <c r="N265" s="222" t="str">
        <f t="shared" ca="1" si="54"/>
        <v/>
      </c>
      <c r="O265" s="222"/>
      <c r="P265" s="222"/>
      <c r="Q265" s="222"/>
      <c r="R265" s="92" t="str">
        <f t="shared" ca="1" si="55"/>
        <v/>
      </c>
      <c r="S265" s="101" t="str">
        <f t="shared" ca="1" si="56"/>
        <v/>
      </c>
      <c r="T265" s="222" t="str">
        <f t="shared" ca="1" si="57"/>
        <v/>
      </c>
      <c r="U265" s="222"/>
      <c r="V265" s="228" t="str">
        <f t="shared" ca="1" si="58"/>
        <v/>
      </c>
      <c r="W265" s="228"/>
      <c r="X265" s="228"/>
      <c r="Y265" s="228"/>
      <c r="Z265" s="219"/>
      <c r="AA265" s="2">
        <f t="shared" si="59"/>
        <v>196</v>
      </c>
    </row>
    <row r="266" spans="1:27" ht="22.7" customHeight="1" x14ac:dyDescent="0.2">
      <c r="A266" s="246"/>
      <c r="B266" s="247"/>
      <c r="C266" s="247"/>
      <c r="D266" s="247"/>
      <c r="E266" s="247"/>
      <c r="F266" s="247"/>
      <c r="G266" s="92" t="str">
        <f t="shared" ca="1" si="50"/>
        <v/>
      </c>
      <c r="H266" s="96" t="str">
        <f t="shared" ca="1" si="51"/>
        <v/>
      </c>
      <c r="I266" s="92" t="str">
        <f t="shared" ca="1" si="52"/>
        <v/>
      </c>
      <c r="J266" s="228" t="str">
        <f t="shared" ca="1" si="53"/>
        <v/>
      </c>
      <c r="K266" s="228"/>
      <c r="L266" s="228"/>
      <c r="M266" s="228"/>
      <c r="N266" s="222" t="str">
        <f t="shared" ca="1" si="54"/>
        <v/>
      </c>
      <c r="O266" s="222"/>
      <c r="P266" s="222"/>
      <c r="Q266" s="222"/>
      <c r="R266" s="92" t="str">
        <f t="shared" ca="1" si="55"/>
        <v/>
      </c>
      <c r="S266" s="101" t="str">
        <f t="shared" ca="1" si="56"/>
        <v/>
      </c>
      <c r="T266" s="222" t="str">
        <f t="shared" ca="1" si="57"/>
        <v/>
      </c>
      <c r="U266" s="222"/>
      <c r="V266" s="228" t="str">
        <f t="shared" ca="1" si="58"/>
        <v/>
      </c>
      <c r="W266" s="228"/>
      <c r="X266" s="228"/>
      <c r="Y266" s="228"/>
      <c r="Z266" s="219"/>
      <c r="AA266" s="2">
        <f t="shared" si="59"/>
        <v>197</v>
      </c>
    </row>
    <row r="267" spans="1:27" ht="22.7" customHeight="1" x14ac:dyDescent="0.2">
      <c r="A267" s="246"/>
      <c r="B267" s="247"/>
      <c r="C267" s="247"/>
      <c r="D267" s="247"/>
      <c r="E267" s="247"/>
      <c r="F267" s="247"/>
      <c r="G267" s="92" t="str">
        <f t="shared" ca="1" si="50"/>
        <v/>
      </c>
      <c r="H267" s="96" t="str">
        <f t="shared" ca="1" si="51"/>
        <v/>
      </c>
      <c r="I267" s="92" t="str">
        <f t="shared" ca="1" si="52"/>
        <v/>
      </c>
      <c r="J267" s="228" t="str">
        <f t="shared" ca="1" si="53"/>
        <v/>
      </c>
      <c r="K267" s="228"/>
      <c r="L267" s="228"/>
      <c r="M267" s="228"/>
      <c r="N267" s="222" t="str">
        <f t="shared" ca="1" si="54"/>
        <v/>
      </c>
      <c r="O267" s="222"/>
      <c r="P267" s="222"/>
      <c r="Q267" s="222"/>
      <c r="R267" s="92" t="str">
        <f t="shared" ca="1" si="55"/>
        <v/>
      </c>
      <c r="S267" s="101" t="str">
        <f t="shared" ca="1" si="56"/>
        <v/>
      </c>
      <c r="T267" s="222" t="str">
        <f t="shared" ca="1" si="57"/>
        <v/>
      </c>
      <c r="U267" s="222"/>
      <c r="V267" s="228" t="str">
        <f t="shared" ca="1" si="58"/>
        <v/>
      </c>
      <c r="W267" s="228"/>
      <c r="X267" s="228"/>
      <c r="Y267" s="228"/>
      <c r="Z267" s="219"/>
      <c r="AA267" s="2">
        <f t="shared" si="59"/>
        <v>198</v>
      </c>
    </row>
    <row r="268" spans="1:27" ht="22.7" customHeight="1" x14ac:dyDescent="0.2">
      <c r="A268" s="246"/>
      <c r="B268" s="247"/>
      <c r="C268" s="247"/>
      <c r="D268" s="247"/>
      <c r="E268" s="247"/>
      <c r="F268" s="247"/>
      <c r="G268" s="92" t="str">
        <f t="shared" ca="1" si="50"/>
        <v/>
      </c>
      <c r="H268" s="96" t="str">
        <f t="shared" ca="1" si="51"/>
        <v/>
      </c>
      <c r="I268" s="92" t="str">
        <f t="shared" ca="1" si="52"/>
        <v/>
      </c>
      <c r="J268" s="228" t="str">
        <f t="shared" ca="1" si="53"/>
        <v/>
      </c>
      <c r="K268" s="228"/>
      <c r="L268" s="228"/>
      <c r="M268" s="228"/>
      <c r="N268" s="222" t="str">
        <f t="shared" ca="1" si="54"/>
        <v/>
      </c>
      <c r="O268" s="222"/>
      <c r="P268" s="222"/>
      <c r="Q268" s="222"/>
      <c r="R268" s="92" t="str">
        <f t="shared" ca="1" si="55"/>
        <v/>
      </c>
      <c r="S268" s="101" t="str">
        <f t="shared" ca="1" si="56"/>
        <v/>
      </c>
      <c r="T268" s="222" t="str">
        <f t="shared" ca="1" si="57"/>
        <v/>
      </c>
      <c r="U268" s="222"/>
      <c r="V268" s="228" t="str">
        <f t="shared" ca="1" si="58"/>
        <v/>
      </c>
      <c r="W268" s="228"/>
      <c r="X268" s="228"/>
      <c r="Y268" s="228"/>
      <c r="Z268" s="219"/>
      <c r="AA268" s="2">
        <f t="shared" si="59"/>
        <v>199</v>
      </c>
    </row>
    <row r="269" spans="1:27" ht="22.7" customHeight="1" x14ac:dyDescent="0.2">
      <c r="A269" s="246"/>
      <c r="B269" s="247"/>
      <c r="C269" s="247"/>
      <c r="D269" s="247"/>
      <c r="E269" s="247"/>
      <c r="F269" s="247"/>
      <c r="G269" s="92" t="str">
        <f t="shared" ca="1" si="50"/>
        <v/>
      </c>
      <c r="H269" s="96" t="str">
        <f t="shared" ca="1" si="51"/>
        <v/>
      </c>
      <c r="I269" s="92" t="str">
        <f t="shared" ca="1" si="52"/>
        <v/>
      </c>
      <c r="J269" s="228" t="str">
        <f t="shared" ca="1" si="53"/>
        <v/>
      </c>
      <c r="K269" s="228"/>
      <c r="L269" s="228"/>
      <c r="M269" s="228"/>
      <c r="N269" s="222" t="str">
        <f t="shared" ca="1" si="54"/>
        <v/>
      </c>
      <c r="O269" s="222"/>
      <c r="P269" s="222"/>
      <c r="Q269" s="222"/>
      <c r="R269" s="92" t="str">
        <f t="shared" ca="1" si="55"/>
        <v/>
      </c>
      <c r="S269" s="101" t="str">
        <f t="shared" ca="1" si="56"/>
        <v/>
      </c>
      <c r="T269" s="222" t="str">
        <f t="shared" ca="1" si="57"/>
        <v/>
      </c>
      <c r="U269" s="222"/>
      <c r="V269" s="228" t="str">
        <f t="shared" ca="1" si="58"/>
        <v/>
      </c>
      <c r="W269" s="228"/>
      <c r="X269" s="228"/>
      <c r="Y269" s="228"/>
      <c r="Z269" s="219"/>
      <c r="AA269" s="2">
        <f t="shared" si="59"/>
        <v>200</v>
      </c>
    </row>
    <row r="270" spans="1:27" ht="22.7" customHeight="1" x14ac:dyDescent="0.2">
      <c r="A270" s="246"/>
      <c r="B270" s="247"/>
      <c r="C270" s="247"/>
      <c r="D270" s="247"/>
      <c r="E270" s="247"/>
      <c r="F270" s="247"/>
      <c r="G270" s="92" t="str">
        <f t="shared" ca="1" si="50"/>
        <v/>
      </c>
      <c r="H270" s="96" t="str">
        <f t="shared" ca="1" si="51"/>
        <v/>
      </c>
      <c r="I270" s="92" t="str">
        <f t="shared" ca="1" si="52"/>
        <v/>
      </c>
      <c r="J270" s="228" t="str">
        <f t="shared" ca="1" si="53"/>
        <v/>
      </c>
      <c r="K270" s="228"/>
      <c r="L270" s="228"/>
      <c r="M270" s="228"/>
      <c r="N270" s="222" t="str">
        <f t="shared" ca="1" si="54"/>
        <v/>
      </c>
      <c r="O270" s="222"/>
      <c r="P270" s="222"/>
      <c r="Q270" s="222"/>
      <c r="R270" s="92" t="str">
        <f t="shared" ca="1" si="55"/>
        <v/>
      </c>
      <c r="S270" s="101" t="str">
        <f t="shared" ca="1" si="56"/>
        <v/>
      </c>
      <c r="T270" s="222" t="str">
        <f t="shared" ca="1" si="57"/>
        <v/>
      </c>
      <c r="U270" s="222"/>
      <c r="V270" s="228" t="str">
        <f t="shared" ca="1" si="58"/>
        <v/>
      </c>
      <c r="W270" s="228"/>
      <c r="X270" s="228"/>
      <c r="Y270" s="228"/>
      <c r="Z270" s="219"/>
      <c r="AA270" s="2">
        <f t="shared" si="59"/>
        <v>201</v>
      </c>
    </row>
    <row r="271" spans="1:27" ht="22.7" customHeight="1" x14ac:dyDescent="0.2">
      <c r="A271" s="246"/>
      <c r="B271" s="247"/>
      <c r="C271" s="247"/>
      <c r="D271" s="247"/>
      <c r="E271" s="247"/>
      <c r="F271" s="247"/>
      <c r="G271" s="92" t="str">
        <f t="shared" ca="1" si="50"/>
        <v/>
      </c>
      <c r="H271" s="96" t="str">
        <f t="shared" ca="1" si="51"/>
        <v/>
      </c>
      <c r="I271" s="92" t="str">
        <f t="shared" ca="1" si="52"/>
        <v/>
      </c>
      <c r="J271" s="228" t="str">
        <f t="shared" ca="1" si="53"/>
        <v/>
      </c>
      <c r="K271" s="228"/>
      <c r="L271" s="228"/>
      <c r="M271" s="228"/>
      <c r="N271" s="222" t="str">
        <f t="shared" ca="1" si="54"/>
        <v/>
      </c>
      <c r="O271" s="222"/>
      <c r="P271" s="222"/>
      <c r="Q271" s="222"/>
      <c r="R271" s="92" t="str">
        <f t="shared" ca="1" si="55"/>
        <v/>
      </c>
      <c r="S271" s="101" t="str">
        <f t="shared" ca="1" si="56"/>
        <v/>
      </c>
      <c r="T271" s="222" t="str">
        <f t="shared" ca="1" si="57"/>
        <v/>
      </c>
      <c r="U271" s="222"/>
      <c r="V271" s="228" t="str">
        <f t="shared" ca="1" si="58"/>
        <v/>
      </c>
      <c r="W271" s="228"/>
      <c r="X271" s="228"/>
      <c r="Y271" s="228"/>
      <c r="Z271" s="219"/>
      <c r="AA271" s="2">
        <f t="shared" si="59"/>
        <v>202</v>
      </c>
    </row>
    <row r="272" spans="1:27" ht="22.7" customHeight="1" x14ac:dyDescent="0.2">
      <c r="A272" s="246"/>
      <c r="B272" s="247"/>
      <c r="C272" s="247"/>
      <c r="D272" s="247"/>
      <c r="E272" s="247"/>
      <c r="F272" s="247"/>
      <c r="G272" s="92" t="str">
        <f t="shared" ca="1" si="50"/>
        <v/>
      </c>
      <c r="H272" s="96" t="str">
        <f t="shared" ca="1" si="51"/>
        <v/>
      </c>
      <c r="I272" s="92" t="str">
        <f t="shared" ca="1" si="52"/>
        <v/>
      </c>
      <c r="J272" s="228" t="str">
        <f t="shared" ca="1" si="53"/>
        <v/>
      </c>
      <c r="K272" s="228"/>
      <c r="L272" s="228"/>
      <c r="M272" s="228"/>
      <c r="N272" s="222" t="str">
        <f t="shared" ca="1" si="54"/>
        <v/>
      </c>
      <c r="O272" s="222"/>
      <c r="P272" s="222"/>
      <c r="Q272" s="222"/>
      <c r="R272" s="92" t="str">
        <f t="shared" ca="1" si="55"/>
        <v/>
      </c>
      <c r="S272" s="101" t="str">
        <f t="shared" ca="1" si="56"/>
        <v/>
      </c>
      <c r="T272" s="222" t="str">
        <f t="shared" ca="1" si="57"/>
        <v/>
      </c>
      <c r="U272" s="222"/>
      <c r="V272" s="228" t="str">
        <f t="shared" ca="1" si="58"/>
        <v/>
      </c>
      <c r="W272" s="228"/>
      <c r="X272" s="228"/>
      <c r="Y272" s="228"/>
      <c r="Z272" s="219"/>
      <c r="AA272" s="2">
        <f t="shared" si="59"/>
        <v>203</v>
      </c>
    </row>
    <row r="273" spans="1:27" ht="22.7" customHeight="1" x14ac:dyDescent="0.2">
      <c r="A273" s="246"/>
      <c r="B273" s="247"/>
      <c r="C273" s="247"/>
      <c r="D273" s="247"/>
      <c r="E273" s="247"/>
      <c r="F273" s="247"/>
      <c r="G273" s="92" t="str">
        <f t="shared" ca="1" si="50"/>
        <v/>
      </c>
      <c r="H273" s="96" t="str">
        <f t="shared" ca="1" si="51"/>
        <v/>
      </c>
      <c r="I273" s="92" t="str">
        <f t="shared" ca="1" si="52"/>
        <v/>
      </c>
      <c r="J273" s="228" t="str">
        <f t="shared" ca="1" si="53"/>
        <v/>
      </c>
      <c r="K273" s="228"/>
      <c r="L273" s="228"/>
      <c r="M273" s="228"/>
      <c r="N273" s="222" t="str">
        <f t="shared" ca="1" si="54"/>
        <v/>
      </c>
      <c r="O273" s="222"/>
      <c r="P273" s="222"/>
      <c r="Q273" s="222"/>
      <c r="R273" s="92" t="str">
        <f t="shared" ca="1" si="55"/>
        <v/>
      </c>
      <c r="S273" s="101" t="str">
        <f t="shared" ca="1" si="56"/>
        <v/>
      </c>
      <c r="T273" s="222" t="str">
        <f t="shared" ca="1" si="57"/>
        <v/>
      </c>
      <c r="U273" s="222"/>
      <c r="V273" s="228" t="str">
        <f t="shared" ca="1" si="58"/>
        <v/>
      </c>
      <c r="W273" s="228"/>
      <c r="X273" s="228"/>
      <c r="Y273" s="228"/>
      <c r="Z273" s="219"/>
      <c r="AA273" s="2">
        <f t="shared" si="59"/>
        <v>204</v>
      </c>
    </row>
    <row r="274" spans="1:27" ht="22.7" customHeight="1" x14ac:dyDescent="0.2">
      <c r="A274" s="246"/>
      <c r="B274" s="247"/>
      <c r="C274" s="247"/>
      <c r="D274" s="247"/>
      <c r="E274" s="247"/>
      <c r="F274" s="247"/>
      <c r="G274" s="92" t="str">
        <f t="shared" ca="1" si="50"/>
        <v/>
      </c>
      <c r="H274" s="96" t="str">
        <f t="shared" ca="1" si="51"/>
        <v/>
      </c>
      <c r="I274" s="92" t="str">
        <f t="shared" ca="1" si="52"/>
        <v/>
      </c>
      <c r="J274" s="228" t="str">
        <f t="shared" ca="1" si="53"/>
        <v/>
      </c>
      <c r="K274" s="228"/>
      <c r="L274" s="228"/>
      <c r="M274" s="228"/>
      <c r="N274" s="222" t="str">
        <f t="shared" ca="1" si="54"/>
        <v/>
      </c>
      <c r="O274" s="222"/>
      <c r="P274" s="222"/>
      <c r="Q274" s="222"/>
      <c r="R274" s="92" t="str">
        <f t="shared" ca="1" si="55"/>
        <v/>
      </c>
      <c r="S274" s="101" t="str">
        <f t="shared" ca="1" si="56"/>
        <v/>
      </c>
      <c r="T274" s="222" t="str">
        <f t="shared" ca="1" si="57"/>
        <v/>
      </c>
      <c r="U274" s="222"/>
      <c r="V274" s="228" t="str">
        <f t="shared" ca="1" si="58"/>
        <v/>
      </c>
      <c r="W274" s="228"/>
      <c r="X274" s="228"/>
      <c r="Y274" s="228"/>
      <c r="Z274" s="219"/>
      <c r="AA274" s="2">
        <f t="shared" si="59"/>
        <v>205</v>
      </c>
    </row>
    <row r="275" spans="1:27" ht="22.7" customHeight="1" x14ac:dyDescent="0.2">
      <c r="A275" s="246"/>
      <c r="B275" s="247"/>
      <c r="C275" s="247"/>
      <c r="D275" s="247"/>
      <c r="E275" s="247"/>
      <c r="F275" s="247"/>
      <c r="G275" s="92" t="str">
        <f t="shared" ca="1" si="50"/>
        <v/>
      </c>
      <c r="H275" s="96" t="str">
        <f t="shared" ca="1" si="51"/>
        <v/>
      </c>
      <c r="I275" s="92" t="str">
        <f t="shared" ca="1" si="52"/>
        <v/>
      </c>
      <c r="J275" s="228" t="str">
        <f t="shared" ca="1" si="53"/>
        <v/>
      </c>
      <c r="K275" s="228"/>
      <c r="L275" s="228"/>
      <c r="M275" s="228"/>
      <c r="N275" s="222" t="str">
        <f t="shared" ca="1" si="54"/>
        <v/>
      </c>
      <c r="O275" s="222"/>
      <c r="P275" s="222"/>
      <c r="Q275" s="222"/>
      <c r="R275" s="92" t="str">
        <f t="shared" ca="1" si="55"/>
        <v/>
      </c>
      <c r="S275" s="101" t="str">
        <f t="shared" ca="1" si="56"/>
        <v/>
      </c>
      <c r="T275" s="222" t="str">
        <f t="shared" ca="1" si="57"/>
        <v/>
      </c>
      <c r="U275" s="222"/>
      <c r="V275" s="228" t="str">
        <f t="shared" ca="1" si="58"/>
        <v/>
      </c>
      <c r="W275" s="228"/>
      <c r="X275" s="228"/>
      <c r="Y275" s="228"/>
      <c r="Z275" s="219"/>
      <c r="AA275" s="2">
        <f t="shared" si="59"/>
        <v>206</v>
      </c>
    </row>
    <row r="276" spans="1:27" ht="11.45" customHeight="1" x14ac:dyDescent="0.2">
      <c r="A276" s="246"/>
      <c r="B276" s="247"/>
      <c r="C276" s="247"/>
      <c r="D276" s="247"/>
      <c r="E276" s="247"/>
      <c r="F276" s="247"/>
      <c r="G276" s="228" t="str">
        <f t="shared" ca="1" si="50"/>
        <v/>
      </c>
      <c r="H276" s="244" t="str">
        <f t="shared" ca="1" si="51"/>
        <v/>
      </c>
      <c r="I276" s="228" t="str">
        <f t="shared" ca="1" si="52"/>
        <v/>
      </c>
      <c r="J276" s="228" t="str">
        <f t="shared" ca="1" si="53"/>
        <v/>
      </c>
      <c r="K276" s="228"/>
      <c r="L276" s="228"/>
      <c r="M276" s="228"/>
      <c r="N276" s="222" t="str">
        <f t="shared" ca="1" si="54"/>
        <v/>
      </c>
      <c r="O276" s="222"/>
      <c r="P276" s="222"/>
      <c r="Q276" s="222"/>
      <c r="R276" s="228" t="str">
        <f t="shared" ca="1" si="55"/>
        <v/>
      </c>
      <c r="S276" s="245" t="str">
        <f t="shared" ca="1" si="56"/>
        <v/>
      </c>
      <c r="T276" s="222" t="str">
        <f t="shared" ca="1" si="57"/>
        <v/>
      </c>
      <c r="U276" s="222"/>
      <c r="V276" s="228" t="str">
        <f ca="1">IF(INDIRECT(ADDRESS(ROW(INDIRECT(CONCATENATE("I",$AA276 ),TRUE)),COLUMN(INDIRECT(CONCATENATE("I",$AA276 ),TRUE)),4,,"Рабочий лист"))&lt;&gt;"",INDIRECT(ADDRESS(ROW(INDIRECT(CONCATENATE("I",$AA276 ),TRUE)),COLUMN(INDIRECT(CONCATENATE("I",$AA276 ),TRUE)),4,,"Рабочий лист")),"")</f>
        <v/>
      </c>
      <c r="W276" s="228"/>
      <c r="X276" s="228"/>
      <c r="Y276" s="228"/>
      <c r="Z276" s="219"/>
      <c r="AA276" s="2">
        <f t="shared" si="59"/>
        <v>207</v>
      </c>
    </row>
    <row r="277" spans="1:27" ht="11.45" customHeight="1" x14ac:dyDescent="0.2">
      <c r="A277" s="242"/>
      <c r="B277" s="243"/>
      <c r="C277" s="226" t="s">
        <v>10</v>
      </c>
      <c r="D277" s="226"/>
      <c r="E277" s="227"/>
      <c r="F277" s="227"/>
      <c r="G277" s="228"/>
      <c r="H277" s="244"/>
      <c r="I277" s="228"/>
      <c r="J277" s="228"/>
      <c r="K277" s="228"/>
      <c r="L277" s="228"/>
      <c r="M277" s="228"/>
      <c r="N277" s="222"/>
      <c r="O277" s="222"/>
      <c r="P277" s="222"/>
      <c r="Q277" s="222"/>
      <c r="R277" s="228"/>
      <c r="S277" s="245"/>
      <c r="T277" s="222"/>
      <c r="U277" s="222"/>
      <c r="V277" s="228"/>
      <c r="W277" s="228"/>
      <c r="X277" s="228"/>
      <c r="Y277" s="228"/>
      <c r="Z277" s="219"/>
    </row>
    <row r="278" spans="1:27" ht="22.7" customHeight="1" x14ac:dyDescent="0.2">
      <c r="A278" s="242"/>
      <c r="B278" s="243"/>
      <c r="C278" s="226"/>
      <c r="D278" s="226"/>
      <c r="E278" s="227"/>
      <c r="F278" s="227"/>
      <c r="G278" s="92" t="str">
        <f ca="1">IF(INDIRECT(ADDRESS(ROW(INDIRECT(CONCATENATE("A",$AA278 ),TRUE)),COLUMN(INDIRECT(CONCATENATE("A",$AA278 ),TRUE)),4,,"Рабочий лист"))&lt;&gt;"",INDIRECT(ADDRESS(ROW(INDIRECT(CONCATENATE("A",$AA278 ),TRUE)),COLUMN(INDIRECT(CONCATENATE("A",$AA278 ),TRUE)),4,,"Рабочий лист")),"")</f>
        <v/>
      </c>
      <c r="H278" s="96" t="str">
        <f ca="1">IF(INDIRECT(ADDRESS(ROW(INDIRECT(CONCATENATE("B",$AA278 ),TRUE)),COLUMN(INDIRECT(CONCATENATE("B",$AA278 ),TRUE)),4,,"Рабочий лист"))&lt;&gt;"",INDIRECT(ADDRESS(ROW(INDIRECT(CONCATENATE("B",$AA278 ),TRUE)),COLUMN(INDIRECT(CONCATENATE("B",$AA278 ),TRUE)),4,,"Рабочий лист")),"")</f>
        <v/>
      </c>
      <c r="I278" s="92" t="str">
        <f ca="1">IF(INDIRECT(ADDRESS(ROW(INDIRECT(CONCATENATE("C",$AA278 ),TRUE)),COLUMN(INDIRECT(CONCATENATE("C",$AA278 ),TRUE)),4,,"Рабочий лист"))&lt;&gt;"",INDIRECT(ADDRESS(ROW(INDIRECT(CONCATENATE("C",$AA278 ),TRUE)),COLUMN(INDIRECT(CONCATENATE("C",$AA278 ),TRUE)),4,,"Рабочий лист")),"")</f>
        <v/>
      </c>
      <c r="J278" s="228" t="str">
        <f ca="1">IF(INDIRECT(ADDRESS(ROW(INDIRECT(CONCATENATE("D",$AA278 ),TRUE)),COLUMN(INDIRECT(CONCATENATE("D",$AA278 ),TRUE)),4,,"Рабочий лист"))&lt;&gt;"",INDIRECT(ADDRESS(ROW(INDIRECT(CONCATENATE("D",$AA278 ),TRUE)),COLUMN(INDIRECT(CONCATENATE("D",$AA278 ),TRUE)),4,,"Рабочий лист")),"")</f>
        <v/>
      </c>
      <c r="K278" s="228"/>
      <c r="L278" s="228"/>
      <c r="M278" s="228"/>
      <c r="N278" s="222" t="str">
        <f ca="1">IF(INDIRECT(ADDRESS(ROW(INDIRECT(CONCATENATE("E",$AA278 ),TRUE)),COLUMN(INDIRECT(CONCATENATE("E",$AA278 ),TRUE)),4,,"Рабочий лист"))&lt;&gt;"",INDIRECT(ADDRESS(ROW(INDIRECT(CONCATENATE("E",$AA278 ),TRUE)),COLUMN(INDIRECT(CONCATENATE("E",$AA278 ),TRUE)),4,,"Рабочий лист")),"")</f>
        <v/>
      </c>
      <c r="O278" s="222"/>
      <c r="P278" s="222"/>
      <c r="Q278" s="222"/>
      <c r="R278" s="92" t="str">
        <f ca="1">IF(INDIRECT(ADDRESS(ROW(INDIRECT(CONCATENATE("F",$AA278 ),TRUE)),COLUMN(INDIRECT(CONCATENATE("F",$AA278 ),TRUE)),4,,"Рабочий лист"))&lt;&gt;"",INDIRECT(ADDRESS(ROW(INDIRECT(CONCATENATE("F",$AA278 ),TRUE)),COLUMN(INDIRECT(CONCATENATE("F",$AA278 ),TRUE)),4,,"Рабочий лист")),"")</f>
        <v/>
      </c>
      <c r="S278" s="101" t="str">
        <f ca="1">IF(INDIRECT(ADDRESS(ROW(INDIRECT(CONCATENATE("G",$AA278 ),TRUE)),COLUMN(INDIRECT(CONCATENATE("G",$AA278 ),TRUE)),4,,"Рабочий лист"))&lt;&gt;"",INDIRECT(ADDRESS(ROW(INDIRECT(CONCATENATE("G",$AA278 ),TRUE)),COLUMN(INDIRECT(CONCATENATE("G",$AA278 ),TRUE)),4,,"Рабочий лист")),"")</f>
        <v/>
      </c>
      <c r="T278" s="222" t="str">
        <f ca="1">IF(INDIRECT(ADDRESS(ROW(INDIRECT(CONCATENATE("H",$AA278 ),TRUE)),COLUMN(INDIRECT(CONCATENATE("H",$AA278 ),TRUE)),4,,"Рабочий лист"))&lt;&gt;"",INDIRECT(ADDRESS(ROW(INDIRECT(CONCATENATE("H",$AA278 ),TRUE)),COLUMN(INDIRECT(CONCATENATE("H",$AA278 ),TRUE)),4,,"Рабочий лист")),"")</f>
        <v/>
      </c>
      <c r="U278" s="222"/>
      <c r="V278" s="223" t="str">
        <f ca="1">IF(INDIRECT(ADDRESS(ROW(INDIRECT(CONCATENATE("I",$AA278 ),TRUE)),COLUMN(INDIRECT(CONCATENATE("I",$AA278 ),TRUE)),4,,"Рабочий лист"))&lt;&gt;"",INDIRECT(ADDRESS(ROW(INDIRECT(CONCATENATE("I",$AA278 ),TRUE)),COLUMN(INDIRECT(CONCATENATE("I",$AA278 ),TRUE)),4,,"Рабочий лист")),"")</f>
        <v/>
      </c>
      <c r="W278" s="224"/>
      <c r="X278" s="224"/>
      <c r="Y278" s="225"/>
      <c r="Z278" s="219"/>
      <c r="AA278" s="2">
        <f>AA276+1</f>
        <v>208</v>
      </c>
    </row>
    <row r="279" spans="1:27" ht="22.7" customHeight="1" x14ac:dyDescent="0.2">
      <c r="A279" s="242"/>
      <c r="B279" s="243"/>
      <c r="C279" s="226"/>
      <c r="D279" s="226"/>
      <c r="E279" s="227"/>
      <c r="F279" s="227"/>
      <c r="G279" s="92" t="str">
        <f ca="1">IF(INDIRECT(ADDRESS(ROW(INDIRECT(CONCATENATE("A",$AA279 ),TRUE)),COLUMN(INDIRECT(CONCATENATE("A",$AA279 ),TRUE)),4,,"Рабочий лист"))&lt;&gt;"",INDIRECT(ADDRESS(ROW(INDIRECT(CONCATENATE("A",$AA279 ),TRUE)),COLUMN(INDIRECT(CONCATENATE("A",$AA279 ),TRUE)),4,,"Рабочий лист")),"")</f>
        <v/>
      </c>
      <c r="H279" s="96" t="str">
        <f ca="1">IF(INDIRECT(ADDRESS(ROW(INDIRECT(CONCATENATE("B",$AA279 ),TRUE)),COLUMN(INDIRECT(CONCATENATE("B",$AA279 ),TRUE)),4,,"Рабочий лист"))&lt;&gt;"",INDIRECT(ADDRESS(ROW(INDIRECT(CONCATENATE("B",$AA279 ),TRUE)),COLUMN(INDIRECT(CONCATENATE("B",$AA279 ),TRUE)),4,,"Рабочий лист")),"")</f>
        <v/>
      </c>
      <c r="I279" s="92" t="str">
        <f ca="1">IF(INDIRECT(ADDRESS(ROW(INDIRECT(CONCATENATE("C",$AA279 ),TRUE)),COLUMN(INDIRECT(CONCATENATE("C",$AA279 ),TRUE)),4,,"Рабочий лист"))&lt;&gt;"",INDIRECT(ADDRESS(ROW(INDIRECT(CONCATENATE("C",$AA279 ),TRUE)),COLUMN(INDIRECT(CONCATENATE("C",$AA279 ),TRUE)),4,,"Рабочий лист")),"")</f>
        <v/>
      </c>
      <c r="J279" s="228" t="str">
        <f ca="1">IF(INDIRECT(ADDRESS(ROW(INDIRECT(CONCATENATE("D",$AA279 ),TRUE)),COLUMN(INDIRECT(CONCATENATE("D",$AA279 ),TRUE)),4,,"Рабочий лист"))&lt;&gt;"",INDIRECT(ADDRESS(ROW(INDIRECT(CONCATENATE("D",$AA279 ),TRUE)),COLUMN(INDIRECT(CONCATENATE("D",$AA279 ),TRUE)),4,,"Рабочий лист")),"")</f>
        <v/>
      </c>
      <c r="K279" s="228"/>
      <c r="L279" s="228"/>
      <c r="M279" s="228"/>
      <c r="N279" s="222" t="str">
        <f ca="1">IF(INDIRECT(ADDRESS(ROW(INDIRECT(CONCATENATE("E",$AA279 ),TRUE)),COLUMN(INDIRECT(CONCATENATE("E",$AA279 ),TRUE)),4,,"Рабочий лист"))&lt;&gt;"",INDIRECT(ADDRESS(ROW(INDIRECT(CONCATENATE("E",$AA279 ),TRUE)),COLUMN(INDIRECT(CONCATENATE("E",$AA279 ),TRUE)),4,,"Рабочий лист")),"")</f>
        <v/>
      </c>
      <c r="O279" s="222"/>
      <c r="P279" s="222"/>
      <c r="Q279" s="222"/>
      <c r="R279" s="92" t="str">
        <f ca="1">IF(INDIRECT(ADDRESS(ROW(INDIRECT(CONCATENATE("F",$AA279 ),TRUE)),COLUMN(INDIRECT(CONCATENATE("F",$AA279 ),TRUE)),4,,"Рабочий лист"))&lt;&gt;"",INDIRECT(ADDRESS(ROW(INDIRECT(CONCATENATE("F",$AA279 ),TRUE)),COLUMN(INDIRECT(CONCATENATE("F",$AA279 ),TRUE)),4,,"Рабочий лист")),"")</f>
        <v/>
      </c>
      <c r="S279" s="101" t="str">
        <f ca="1">IF(INDIRECT(ADDRESS(ROW(INDIRECT(CONCATENATE("G",$AA279 ),TRUE)),COLUMN(INDIRECT(CONCATENATE("G",$AA279 ),TRUE)),4,,"Рабочий лист"))&lt;&gt;"",INDIRECT(ADDRESS(ROW(INDIRECT(CONCATENATE("G",$AA279 ),TRUE)),COLUMN(INDIRECT(CONCATENATE("G",$AA279 ),TRUE)),4,,"Рабочий лист")),"")</f>
        <v/>
      </c>
      <c r="T279" s="222" t="str">
        <f ca="1">IF(INDIRECT(ADDRESS(ROW(INDIRECT(CONCATENATE("H",$AA279 ),TRUE)),COLUMN(INDIRECT(CONCATENATE("H",$AA279 ),TRUE)),4,,"Рабочий лист"))&lt;&gt;"",INDIRECT(ADDRESS(ROW(INDIRECT(CONCATENATE("H",$AA279 ),TRUE)),COLUMN(INDIRECT(CONCATENATE("H",$AA279 ),TRUE)),4,,"Рабочий лист")),"")</f>
        <v/>
      </c>
      <c r="U279" s="222"/>
      <c r="V279" s="223" t="str">
        <f ca="1">IF(INDIRECT(ADDRESS(ROW(INDIRECT(CONCATENATE("I",$AA279 ),TRUE)),COLUMN(INDIRECT(CONCATENATE("I",$AA279 ),TRUE)),4,,"Рабочий лист"))&lt;&gt;"",INDIRECT(ADDRESS(ROW(INDIRECT(CONCATENATE("I",$AA279 ),TRUE)),COLUMN(INDIRECT(CONCATENATE("I",$AA279 ),TRUE)),4,,"Рабочий лист")),"")</f>
        <v/>
      </c>
      <c r="W279" s="224"/>
      <c r="X279" s="224"/>
      <c r="Y279" s="225"/>
      <c r="Z279" s="219"/>
      <c r="AA279" s="2">
        <f>AA278+1</f>
        <v>209</v>
      </c>
    </row>
    <row r="280" spans="1:27" ht="14.1" customHeight="1" x14ac:dyDescent="0.2">
      <c r="A280" s="242"/>
      <c r="B280" s="243"/>
      <c r="C280" s="226"/>
      <c r="D280" s="226"/>
      <c r="E280" s="227"/>
      <c r="F280" s="227"/>
      <c r="G280" s="228" t="str">
        <f ca="1">IF(INDIRECT(ADDRESS(ROW(INDIRECT(CONCATENATE("A",$AA280 ),TRUE)),COLUMN(INDIRECT(CONCATENATE("A",$AA280 ),TRUE)),4,,"Рабочий лист"))&lt;&gt;"",INDIRECT(ADDRESS(ROW(INDIRECT(CONCATENATE("A",$AA280 ),TRUE)),COLUMN(INDIRECT(CONCATENATE("A",$AA280 ),TRUE)),4,,"Рабочий лист")),"")</f>
        <v/>
      </c>
      <c r="H280" s="244" t="str">
        <f ca="1">IF(INDIRECT(ADDRESS(ROW(INDIRECT(CONCATENATE("B",$AA280 ),TRUE)),COLUMN(INDIRECT(CONCATENATE("B",$AA280 ),TRUE)),4,,"Рабочий лист"))&lt;&gt;"",INDIRECT(ADDRESS(ROW(INDIRECT(CONCATENATE("B",$AA280 ),TRUE)),COLUMN(INDIRECT(CONCATENATE("B",$AA280 ),TRUE)),4,,"Рабочий лист")),"")</f>
        <v/>
      </c>
      <c r="I280" s="228" t="str">
        <f ca="1">IF(INDIRECT(ADDRESS(ROW(INDIRECT(CONCATENATE("C",$AA280 ),TRUE)),COLUMN(INDIRECT(CONCATENATE("C",$AA280 ),TRUE)),4,,"Рабочий лист"))&lt;&gt;"",INDIRECT(ADDRESS(ROW(INDIRECT(CONCATENATE("C",$AA280 ),TRUE)),COLUMN(INDIRECT(CONCATENATE("C",$AA280 ),TRUE)),4,,"Рабочий лист")),"")</f>
        <v/>
      </c>
      <c r="J280" s="228" t="str">
        <f ca="1">IF(INDIRECT(ADDRESS(ROW(INDIRECT(CONCATENATE("D",$AA280 ),TRUE)),COLUMN(INDIRECT(CONCATENATE("D",$AA280 ),TRUE)),4,,"Рабочий лист"))&lt;&gt;"",INDIRECT(ADDRESS(ROW(INDIRECT(CONCATENATE("D",$AA280 ),TRUE)),COLUMN(INDIRECT(CONCATENATE("D",$AA280 ),TRUE)),4,,"Рабочий лист")),"")</f>
        <v/>
      </c>
      <c r="K280" s="228"/>
      <c r="L280" s="228"/>
      <c r="M280" s="228"/>
      <c r="N280" s="222" t="str">
        <f ca="1">IF(INDIRECT(ADDRESS(ROW(INDIRECT(CONCATENATE("E",$AA280 ),TRUE)),COLUMN(INDIRECT(CONCATENATE("E",$AA280 ),TRUE)),4,,"Рабочий лист"))&lt;&gt;"",INDIRECT(ADDRESS(ROW(INDIRECT(CONCATENATE("E",$AA280 ),TRUE)),COLUMN(INDIRECT(CONCATENATE("E",$AA280 ),TRUE)),4,,"Рабочий лист")),"")</f>
        <v/>
      </c>
      <c r="O280" s="222"/>
      <c r="P280" s="222"/>
      <c r="Q280" s="222"/>
      <c r="R280" s="228" t="str">
        <f ca="1">IF(INDIRECT(ADDRESS(ROW(INDIRECT(CONCATENATE("F",$AA280 ),TRUE)),COLUMN(INDIRECT(CONCATENATE("F",$AA280 ),TRUE)),4,,"Рабочий лист"))&lt;&gt;"",INDIRECT(ADDRESS(ROW(INDIRECT(CONCATENATE("F",$AA280 ),TRUE)),COLUMN(INDIRECT(CONCATENATE("F",$AA280 ),TRUE)),4,,"Рабочий лист")),"")</f>
        <v/>
      </c>
      <c r="S280" s="245" t="str">
        <f ca="1">IF(INDIRECT(ADDRESS(ROW(INDIRECT(CONCATENATE("G",$AA280 ),TRUE)),COLUMN(INDIRECT(CONCATENATE("G",$AA280 ),TRUE)),4,,"Рабочий лист"))&lt;&gt;"",INDIRECT(ADDRESS(ROW(INDIRECT(CONCATENATE("G",$AA280 ),TRUE)),COLUMN(INDIRECT(CONCATENATE("G",$AA280 ),TRUE)),4,,"Рабочий лист")),"")</f>
        <v/>
      </c>
      <c r="T280" s="222" t="str">
        <f ca="1">IF(INDIRECT(ADDRESS(ROW(INDIRECT(CONCATENATE("H",$AA280 ),TRUE)),COLUMN(INDIRECT(CONCATENATE("H",$AA280 ),TRUE)),4,,"Рабочий лист"))&lt;&gt;"",INDIRECT(ADDRESS(ROW(INDIRECT(CONCATENATE("H",$AA280 ),TRUE)),COLUMN(INDIRECT(CONCATENATE("H",$AA280 ),TRUE)),4,,"Рабочий лист")),"")</f>
        <v/>
      </c>
      <c r="U280" s="222"/>
      <c r="V280" s="228" t="str">
        <f ca="1">IF(INDIRECT(ADDRESS(ROW(INDIRECT(CONCATENATE("I",$AA280 ),TRUE)),COLUMN(INDIRECT(CONCATENATE("I",$AA280 ),TRUE)),4,,"Рабочий лист"))&lt;&gt;"",INDIRECT(ADDRESS(ROW(INDIRECT(CONCATENATE("I",$AA280 ),TRUE)),COLUMN(INDIRECT(CONCATENATE("I",$AA280 ),TRUE)),4,,"Рабочий лист")),"")</f>
        <v/>
      </c>
      <c r="W280" s="228"/>
      <c r="X280" s="228"/>
      <c r="Y280" s="228"/>
      <c r="Z280" s="219"/>
      <c r="AA280" s="2">
        <f>AA279+1</f>
        <v>210</v>
      </c>
    </row>
    <row r="281" spans="1:27" ht="8.4499999999999993" customHeight="1" x14ac:dyDescent="0.2">
      <c r="A281" s="242"/>
      <c r="B281" s="243"/>
      <c r="C281" s="226" t="s">
        <v>11</v>
      </c>
      <c r="D281" s="226"/>
      <c r="E281" s="227"/>
      <c r="F281" s="227"/>
      <c r="G281" s="228"/>
      <c r="H281" s="244"/>
      <c r="I281" s="228"/>
      <c r="J281" s="228"/>
      <c r="K281" s="228"/>
      <c r="L281" s="228"/>
      <c r="M281" s="228"/>
      <c r="N281" s="222"/>
      <c r="O281" s="222"/>
      <c r="P281" s="222"/>
      <c r="Q281" s="222"/>
      <c r="R281" s="228"/>
      <c r="S281" s="245"/>
      <c r="T281" s="222"/>
      <c r="U281" s="222"/>
      <c r="V281" s="228"/>
      <c r="W281" s="228"/>
      <c r="X281" s="228"/>
      <c r="Y281" s="228"/>
      <c r="Z281" s="219"/>
    </row>
    <row r="282" spans="1:27" ht="22.7" customHeight="1" x14ac:dyDescent="0.2">
      <c r="A282" s="242"/>
      <c r="B282" s="243"/>
      <c r="C282" s="226"/>
      <c r="D282" s="226"/>
      <c r="E282" s="227"/>
      <c r="F282" s="227"/>
      <c r="G282" s="92" t="str">
        <f ca="1">IF(INDIRECT(ADDRESS(ROW(INDIRECT(CONCATENATE("A",$AA282 ),TRUE)),COLUMN(INDIRECT(CONCATENATE("A",$AA282 ),TRUE)),4,,"Рабочий лист"))&lt;&gt;"",INDIRECT(ADDRESS(ROW(INDIRECT(CONCATENATE("A",$AA282 ),TRUE)),COLUMN(INDIRECT(CONCATENATE("A",$AA282 ),TRUE)),4,,"Рабочий лист")),"")</f>
        <v/>
      </c>
      <c r="H282" s="96" t="str">
        <f ca="1">IF(INDIRECT(ADDRESS(ROW(INDIRECT(CONCATENATE("B",$AA282 ),TRUE)),COLUMN(INDIRECT(CONCATENATE("B",$AA282 ),TRUE)),4,,"Рабочий лист"))&lt;&gt;"",INDIRECT(ADDRESS(ROW(INDIRECT(CONCATENATE("B",$AA282 ),TRUE)),COLUMN(INDIRECT(CONCATENATE("B",$AA282 ),TRUE)),4,,"Рабочий лист")),"")</f>
        <v/>
      </c>
      <c r="I282" s="92" t="str">
        <f ca="1">IF(INDIRECT(ADDRESS(ROW(INDIRECT(CONCATENATE("C",$AA282 ),TRUE)),COLUMN(INDIRECT(CONCATENATE("C",$AA282 ),TRUE)),4,,"Рабочий лист"))&lt;&gt;"",INDIRECT(ADDRESS(ROW(INDIRECT(CONCATENATE("C",$AA282 ),TRUE)),COLUMN(INDIRECT(CONCATENATE("C",$AA282 ),TRUE)),4,,"Рабочий лист")),"")</f>
        <v/>
      </c>
      <c r="J282" s="228" t="str">
        <f ca="1">IF(INDIRECT(ADDRESS(ROW(INDIRECT(CONCATENATE("D",$AA282 ),TRUE)),COLUMN(INDIRECT(CONCATENATE("D",$AA282 ),TRUE)),4,,"Рабочий лист"))&lt;&gt;"",INDIRECT(ADDRESS(ROW(INDIRECT(CONCATENATE("D",$AA282 ),TRUE)),COLUMN(INDIRECT(CONCATENATE("D",$AA282 ),TRUE)),4,,"Рабочий лист")),"")</f>
        <v/>
      </c>
      <c r="K282" s="228"/>
      <c r="L282" s="228"/>
      <c r="M282" s="228"/>
      <c r="N282" s="222" t="str">
        <f ca="1">IF(INDIRECT(ADDRESS(ROW(INDIRECT(CONCATENATE("E",$AA282 ),TRUE)),COLUMN(INDIRECT(CONCATENATE("E",$AA282 ),TRUE)),4,,"Рабочий лист"))&lt;&gt;"",INDIRECT(ADDRESS(ROW(INDIRECT(CONCATENATE("E",$AA282 ),TRUE)),COLUMN(INDIRECT(CONCATENATE("E",$AA282 ),TRUE)),4,,"Рабочий лист")),"")</f>
        <v/>
      </c>
      <c r="O282" s="222"/>
      <c r="P282" s="222"/>
      <c r="Q282" s="222"/>
      <c r="R282" s="92" t="str">
        <f ca="1">IF(INDIRECT(ADDRESS(ROW(INDIRECT(CONCATENATE("F",$AA282 ),TRUE)),COLUMN(INDIRECT(CONCATENATE("F",$AA282 ),TRUE)),4,,"Рабочий лист"))&lt;&gt;"",INDIRECT(ADDRESS(ROW(INDIRECT(CONCATENATE("F",$AA282 ),TRUE)),COLUMN(INDIRECT(CONCATENATE("F",$AA282 ),TRUE)),4,,"Рабочий лист")),"")</f>
        <v/>
      </c>
      <c r="S282" s="101" t="str">
        <f ca="1">IF(INDIRECT(ADDRESS(ROW(INDIRECT(CONCATENATE("G",$AA282 ),TRUE)),COLUMN(INDIRECT(CONCATENATE("G",$AA282 ),TRUE)),4,,"Рабочий лист"))&lt;&gt;"",INDIRECT(ADDRESS(ROW(INDIRECT(CONCATENATE("G",$AA282 ),TRUE)),COLUMN(INDIRECT(CONCATENATE("G",$AA282 ),TRUE)),4,,"Рабочий лист")),"")</f>
        <v/>
      </c>
      <c r="T282" s="222" t="str">
        <f ca="1">IF(INDIRECT(ADDRESS(ROW(INDIRECT(CONCATENATE("H",$AA282 ),TRUE)),COLUMN(INDIRECT(CONCATENATE("H",$AA282 ),TRUE)),4,,"Рабочий лист"))&lt;&gt;"",INDIRECT(ADDRESS(ROW(INDIRECT(CONCATENATE("H",$AA282 ),TRUE)),COLUMN(INDIRECT(CONCATENATE("H",$AA282 ),TRUE)),4,,"Рабочий лист")),"")</f>
        <v/>
      </c>
      <c r="U282" s="222"/>
      <c r="V282" s="223" t="str">
        <f ca="1">IF(INDIRECT(ADDRESS(ROW(INDIRECT(CONCATENATE("I",$AA282 ),TRUE)),COLUMN(INDIRECT(CONCATENATE("I",$AA282 ),TRUE)),4,,"Рабочий лист"))&lt;&gt;"",INDIRECT(ADDRESS(ROW(INDIRECT(CONCATENATE("I",$AA282 ),TRUE)),COLUMN(INDIRECT(CONCATENATE("I",$AA282 ),TRUE)),4,,"Рабочий лист")),"")</f>
        <v/>
      </c>
      <c r="W282" s="224"/>
      <c r="X282" s="224"/>
      <c r="Y282" s="225"/>
      <c r="Z282" s="219"/>
      <c r="AA282" s="2">
        <f>AA280+1</f>
        <v>211</v>
      </c>
    </row>
    <row r="283" spans="1:27" ht="22.7" customHeight="1" x14ac:dyDescent="0.2">
      <c r="A283" s="242"/>
      <c r="B283" s="243"/>
      <c r="C283" s="226"/>
      <c r="D283" s="226"/>
      <c r="E283" s="227"/>
      <c r="F283" s="227"/>
      <c r="G283" s="92" t="str">
        <f ca="1">IF(INDIRECT(ADDRESS(ROW(INDIRECT(CONCATENATE("A",$AA283 ),TRUE)),COLUMN(INDIRECT(CONCATENATE("A",$AA283 ),TRUE)),4,,"Рабочий лист"))&lt;&gt;"",INDIRECT(ADDRESS(ROW(INDIRECT(CONCATENATE("A",$AA283 ),TRUE)),COLUMN(INDIRECT(CONCATENATE("A",$AA283 ),TRUE)),4,,"Рабочий лист")),"")</f>
        <v/>
      </c>
      <c r="H283" s="96" t="str">
        <f ca="1">IF(INDIRECT(ADDRESS(ROW(INDIRECT(CONCATENATE("B",$AA283 ),TRUE)),COLUMN(INDIRECT(CONCATENATE("B",$AA283 ),TRUE)),4,,"Рабочий лист"))&lt;&gt;"",INDIRECT(ADDRESS(ROW(INDIRECT(CONCATENATE("B",$AA283 ),TRUE)),COLUMN(INDIRECT(CONCATENATE("B",$AA283 ),TRUE)),4,,"Рабочий лист")),"")</f>
        <v/>
      </c>
      <c r="I283" s="92" t="str">
        <f ca="1">IF(INDIRECT(ADDRESS(ROW(INDIRECT(CONCATENATE("C",$AA283 ),TRUE)),COLUMN(INDIRECT(CONCATENATE("C",$AA283 ),TRUE)),4,,"Рабочий лист"))&lt;&gt;"",INDIRECT(ADDRESS(ROW(INDIRECT(CONCATENATE("C",$AA283 ),TRUE)),COLUMN(INDIRECT(CONCATENATE("C",$AA283 ),TRUE)),4,,"Рабочий лист")),"")</f>
        <v/>
      </c>
      <c r="J283" s="228" t="str">
        <f ca="1">IF(INDIRECT(ADDRESS(ROW(INDIRECT(CONCATENATE("D",$AA283 ),TRUE)),COLUMN(INDIRECT(CONCATENATE("D",$AA283 ),TRUE)),4,,"Рабочий лист"))&lt;&gt;"",INDIRECT(ADDRESS(ROW(INDIRECT(CONCATENATE("D",$AA283 ),TRUE)),COLUMN(INDIRECT(CONCATENATE("D",$AA283 ),TRUE)),4,,"Рабочий лист")),"")</f>
        <v/>
      </c>
      <c r="K283" s="228"/>
      <c r="L283" s="228"/>
      <c r="M283" s="228"/>
      <c r="N283" s="222" t="str">
        <f ca="1">IF(INDIRECT(ADDRESS(ROW(INDIRECT(CONCATENATE("E",$AA283 ),TRUE)),COLUMN(INDIRECT(CONCATENATE("E",$AA283 ),TRUE)),4,,"Рабочий лист"))&lt;&gt;"",INDIRECT(ADDRESS(ROW(INDIRECT(CONCATENATE("E",$AA283 ),TRUE)),COLUMN(INDIRECT(CONCATENATE("E",$AA283 ),TRUE)),4,,"Рабочий лист")),"")</f>
        <v/>
      </c>
      <c r="O283" s="222"/>
      <c r="P283" s="222"/>
      <c r="Q283" s="222"/>
      <c r="R283" s="92" t="str">
        <f ca="1">IF(INDIRECT(ADDRESS(ROW(INDIRECT(CONCATENATE("F",$AA283 ),TRUE)),COLUMN(INDIRECT(CONCATENATE("F",$AA283 ),TRUE)),4,,"Рабочий лист"))&lt;&gt;"",INDIRECT(ADDRESS(ROW(INDIRECT(CONCATENATE("F",$AA283 ),TRUE)),COLUMN(INDIRECT(CONCATENATE("F",$AA283 ),TRUE)),4,,"Рабочий лист")),"")</f>
        <v/>
      </c>
      <c r="S283" s="101" t="str">
        <f ca="1">IF(INDIRECT(ADDRESS(ROW(INDIRECT(CONCATENATE("G",$AA283 ),TRUE)),COLUMN(INDIRECT(CONCATENATE("G",$AA283 ),TRUE)),4,,"Рабочий лист"))&lt;&gt;"",INDIRECT(ADDRESS(ROW(INDIRECT(CONCATENATE("G",$AA283 ),TRUE)),COLUMN(INDIRECT(CONCATENATE("G",$AA283 ),TRUE)),4,,"Рабочий лист")),"")</f>
        <v/>
      </c>
      <c r="T283" s="222" t="str">
        <f ca="1">IF(INDIRECT(ADDRESS(ROW(INDIRECT(CONCATENATE("H",$AA283 ),TRUE)),COLUMN(INDIRECT(CONCATENATE("H",$AA283 ),TRUE)),4,,"Рабочий лист"))&lt;&gt;"",INDIRECT(ADDRESS(ROW(INDIRECT(CONCATENATE("H",$AA283 ),TRUE)),COLUMN(INDIRECT(CONCATENATE("H",$AA283 ),TRUE)),4,,"Рабочий лист")),"")</f>
        <v/>
      </c>
      <c r="U283" s="222"/>
      <c r="V283" s="228"/>
      <c r="W283" s="228"/>
      <c r="X283" s="228"/>
      <c r="Y283" s="228"/>
      <c r="Z283" s="219"/>
      <c r="AA283" s="2">
        <f>AA282+1</f>
        <v>212</v>
      </c>
    </row>
    <row r="284" spans="1:27" ht="22.7" customHeight="1" x14ac:dyDescent="0.2">
      <c r="A284" s="242"/>
      <c r="B284" s="243"/>
      <c r="C284" s="226"/>
      <c r="D284" s="226"/>
      <c r="E284" s="227"/>
      <c r="F284" s="227"/>
      <c r="G284" s="92" t="str">
        <f ca="1">IF(INDIRECT(ADDRESS(ROW(INDIRECT(CONCATENATE("A",$AA284 ),TRUE)),COLUMN(INDIRECT(CONCATENATE("A",$AA284 ),TRUE)),4,,"Рабочий лист"))&lt;&gt;"",INDIRECT(ADDRESS(ROW(INDIRECT(CONCATENATE("A",$AA284 ),TRUE)),COLUMN(INDIRECT(CONCATENATE("A",$AA284 ),TRUE)),4,,"Рабочий лист")),"")</f>
        <v/>
      </c>
      <c r="H284" s="96" t="str">
        <f ca="1">IF(INDIRECT(ADDRESS(ROW(INDIRECT(CONCATENATE("B",$AA284 ),TRUE)),COLUMN(INDIRECT(CONCATENATE("B",$AA284 ),TRUE)),4,,"Рабочий лист"))&lt;&gt;"",INDIRECT(ADDRESS(ROW(INDIRECT(CONCATENATE("B",$AA284 ),TRUE)),COLUMN(INDIRECT(CONCATENATE("B",$AA284 ),TRUE)),4,,"Рабочий лист")),"")</f>
        <v/>
      </c>
      <c r="I284" s="92" t="str">
        <f ca="1">IF(INDIRECT(ADDRESS(ROW(INDIRECT(CONCATENATE("C",$AA284 ),TRUE)),COLUMN(INDIRECT(CONCATENATE("C",$AA284 ),TRUE)),4,,"Рабочий лист"))&lt;&gt;"",INDIRECT(ADDRESS(ROW(INDIRECT(CONCATENATE("C",$AA284 ),TRUE)),COLUMN(INDIRECT(CONCATENATE("C",$AA284 ),TRUE)),4,,"Рабочий лист")),"")</f>
        <v/>
      </c>
      <c r="J284" s="228" t="str">
        <f ca="1">IF(INDIRECT(ADDRESS(ROW(INDIRECT(CONCATENATE("D",$AA284 ),TRUE)),COLUMN(INDIRECT(CONCATENATE("D",$AA284 ),TRUE)),4,,"Рабочий лист"))&lt;&gt;"",INDIRECT(ADDRESS(ROW(INDIRECT(CONCATENATE("D",$AA284 ),TRUE)),COLUMN(INDIRECT(CONCATENATE("D",$AA284 ),TRUE)),4,,"Рабочий лист")),"")</f>
        <v/>
      </c>
      <c r="K284" s="228"/>
      <c r="L284" s="228"/>
      <c r="M284" s="228"/>
      <c r="N284" s="222" t="str">
        <f ca="1">IF(INDIRECT(ADDRESS(ROW(INDIRECT(CONCATENATE("E",$AA284 ),TRUE)),COLUMN(INDIRECT(CONCATENATE("E",$AA284 ),TRUE)),4,,"Рабочий лист"))&lt;&gt;"",INDIRECT(ADDRESS(ROW(INDIRECT(CONCATENATE("E",$AA284 ),TRUE)),COLUMN(INDIRECT(CONCATENATE("E",$AA284 ),TRUE)),4,,"Рабочий лист")),"")</f>
        <v/>
      </c>
      <c r="O284" s="222"/>
      <c r="P284" s="222"/>
      <c r="Q284" s="222"/>
      <c r="R284" s="92" t="str">
        <f ca="1">IF(INDIRECT(ADDRESS(ROW(INDIRECT(CONCATENATE("F",$AA284 ),TRUE)),COLUMN(INDIRECT(CONCATENATE("F",$AA284 ),TRUE)),4,,"Рабочий лист"))&lt;&gt;"",INDIRECT(ADDRESS(ROW(INDIRECT(CONCATENATE("F",$AA284 ),TRUE)),COLUMN(INDIRECT(CONCATENATE("F",$AA284 ),TRUE)),4,,"Рабочий лист")),"")</f>
        <v/>
      </c>
      <c r="S284" s="101" t="str">
        <f ca="1">IF(INDIRECT(ADDRESS(ROW(INDIRECT(CONCATENATE("G",$AA284 ),TRUE)),COLUMN(INDIRECT(CONCATENATE("G",$AA284 ),TRUE)),4,,"Рабочий лист"))&lt;&gt;"",INDIRECT(ADDRESS(ROW(INDIRECT(CONCATENATE("G",$AA284 ),TRUE)),COLUMN(INDIRECT(CONCATENATE("G",$AA284 ),TRUE)),4,,"Рабочий лист")),"")</f>
        <v/>
      </c>
      <c r="T284" s="222" t="str">
        <f ca="1">IF(INDIRECT(ADDRESS(ROW(INDIRECT(CONCATENATE("H",$AA284 ),TRUE)),COLUMN(INDIRECT(CONCATENATE("H",$AA284 ),TRUE)),4,,"Рабочий лист"))&lt;&gt;"",INDIRECT(ADDRESS(ROW(INDIRECT(CONCATENATE("H",$AA284 ),TRUE)),COLUMN(INDIRECT(CONCATENATE("H",$AA284 ),TRUE)),4,,"Рабочий лист")),"")</f>
        <v/>
      </c>
      <c r="U284" s="222"/>
      <c r="V284" s="228" t="str">
        <f ca="1">IF(INDIRECT(ADDRESS(ROW(INDIRECT(CONCATENATE("I",$AA284 ),TRUE)),COLUMN(INDIRECT(CONCATENATE("I",$AA284 ),TRUE)),4,,"Рабочий лист"))&lt;&gt;"",INDIRECT(ADDRESS(ROW(INDIRECT(CONCATENATE("I",$AA284 ),TRUE)),COLUMN(INDIRECT(CONCATENATE("I",$AA284 ),TRUE)),4,,"Рабочий лист")),"")</f>
        <v/>
      </c>
      <c r="W284" s="228"/>
      <c r="X284" s="228"/>
      <c r="Y284" s="228"/>
      <c r="Z284" s="219"/>
      <c r="AA284" s="2">
        <f>AA283+1</f>
        <v>213</v>
      </c>
    </row>
    <row r="285" spans="1:27" ht="22.7" customHeight="1" x14ac:dyDescent="0.2">
      <c r="A285" s="242"/>
      <c r="B285" s="243"/>
      <c r="C285" s="226"/>
      <c r="D285" s="226"/>
      <c r="E285" s="227"/>
      <c r="F285" s="227"/>
      <c r="G285" s="92" t="str">
        <f ca="1">IF(INDIRECT(ADDRESS(ROW(INDIRECT(CONCATENATE("A",$AA285 ),TRUE)),COLUMN(INDIRECT(CONCATENATE("A",$AA285 ),TRUE)),4,,"Рабочий лист"))&lt;&gt;"",INDIRECT(ADDRESS(ROW(INDIRECT(CONCATENATE("A",$AA285 ),TRUE)),COLUMN(INDIRECT(CONCATENATE("A",$AA285 ),TRUE)),4,,"Рабочий лист")),"")</f>
        <v/>
      </c>
      <c r="H285" s="96" t="str">
        <f ca="1">IF(INDIRECT(ADDRESS(ROW(INDIRECT(CONCATENATE("B",$AA285 ),TRUE)),COLUMN(INDIRECT(CONCATENATE("B",$AA285 ),TRUE)),4,,"Рабочий лист"))&lt;&gt;"",INDIRECT(ADDRESS(ROW(INDIRECT(CONCATENATE("B",$AA285 ),TRUE)),COLUMN(INDIRECT(CONCATENATE("B",$AA285 ),TRUE)),4,,"Рабочий лист")),"")</f>
        <v/>
      </c>
      <c r="I285" s="92" t="str">
        <f ca="1">IF(INDIRECT(ADDRESS(ROW(INDIRECT(CONCATENATE("C",$AA285 ),TRUE)),COLUMN(INDIRECT(CONCATENATE("C",$AA285 ),TRUE)),4,,"Рабочий лист"))&lt;&gt;"",INDIRECT(ADDRESS(ROW(INDIRECT(CONCATENATE("C",$AA285 ),TRUE)),COLUMN(INDIRECT(CONCATENATE("C",$AA285 ),TRUE)),4,,"Рабочий лист")),"")</f>
        <v/>
      </c>
      <c r="J285" s="228" t="str">
        <f ca="1">IF(INDIRECT(ADDRESS(ROW(INDIRECT(CONCATENATE("D",$AA285 ),TRUE)),COLUMN(INDIRECT(CONCATENATE("D",$AA285 ),TRUE)),4,,"Рабочий лист"))&lt;&gt;"",INDIRECT(ADDRESS(ROW(INDIRECT(CONCATENATE("D",$AA285 ),TRUE)),COLUMN(INDIRECT(CONCATENATE("D",$AA285 ),TRUE)),4,,"Рабочий лист")),"")</f>
        <v/>
      </c>
      <c r="K285" s="228"/>
      <c r="L285" s="228"/>
      <c r="M285" s="228"/>
      <c r="N285" s="222" t="str">
        <f ca="1">IF(INDIRECT(ADDRESS(ROW(INDIRECT(CONCATENATE("E",$AA285 ),TRUE)),COLUMN(INDIRECT(CONCATENATE("E",$AA285 ),TRUE)),4,,"Рабочий лист"))&lt;&gt;"",INDIRECT(ADDRESS(ROW(INDIRECT(CONCATENATE("E",$AA285 ),TRUE)),COLUMN(INDIRECT(CONCATENATE("E",$AA285 ),TRUE)),4,,"Рабочий лист")),"")</f>
        <v/>
      </c>
      <c r="O285" s="222"/>
      <c r="P285" s="222"/>
      <c r="Q285" s="222"/>
      <c r="R285" s="92" t="str">
        <f ca="1">IF(INDIRECT(ADDRESS(ROW(INDIRECT(CONCATENATE("F",$AA285 ),TRUE)),COLUMN(INDIRECT(CONCATENATE("F",$AA285 ),TRUE)),4,,"Рабочий лист"))&lt;&gt;"",INDIRECT(ADDRESS(ROW(INDIRECT(CONCATENATE("F",$AA285 ),TRUE)),COLUMN(INDIRECT(CONCATENATE("F",$AA285 ),TRUE)),4,,"Рабочий лист")),"")</f>
        <v/>
      </c>
      <c r="S285" s="101" t="str">
        <f ca="1">IF(INDIRECT(ADDRESS(ROW(INDIRECT(CONCATENATE("G",$AA285 ),TRUE)),COLUMN(INDIRECT(CONCATENATE("G",$AA285 ),TRUE)),4,,"Рабочий лист"))&lt;&gt;"",INDIRECT(ADDRESS(ROW(INDIRECT(CONCATENATE("G",$AA285 ),TRUE)),COLUMN(INDIRECT(CONCATENATE("G",$AA285 ),TRUE)),4,,"Рабочий лист")),"")</f>
        <v/>
      </c>
      <c r="T285" s="222" t="str">
        <f ca="1">IF(INDIRECT(ADDRESS(ROW(INDIRECT(CONCATENATE("H",$AA285 ),TRUE)),COLUMN(INDIRECT(CONCATENATE("H",$AA285 ),TRUE)),4,,"Рабочий лист"))&lt;&gt;"",INDIRECT(ADDRESS(ROW(INDIRECT(CONCATENATE("H",$AA285 ),TRUE)),COLUMN(INDIRECT(CONCATENATE("H",$AA285 ),TRUE)),4,,"Рабочий лист")),"")</f>
        <v/>
      </c>
      <c r="U285" s="222"/>
      <c r="V285" s="228" t="str">
        <f ca="1">IF(INDIRECT(ADDRESS(ROW(INDIRECT(CONCATENATE("I",$AA285 ),TRUE)),COLUMN(INDIRECT(CONCATENATE("I",$AA285 ),TRUE)),4,,"Рабочий лист"))&lt;&gt;"",INDIRECT(ADDRESS(ROW(INDIRECT(CONCATENATE("I",$AA285 ),TRUE)),COLUMN(INDIRECT(CONCATENATE("I",$AA285 ),TRUE)),4,,"Рабочий лист")),"")</f>
        <v/>
      </c>
      <c r="W285" s="228"/>
      <c r="X285" s="228"/>
      <c r="Y285" s="228"/>
      <c r="Z285" s="219"/>
      <c r="AA285" s="2">
        <f>AA284+1</f>
        <v>214</v>
      </c>
    </row>
    <row r="286" spans="1:27" ht="22.7" customHeight="1" x14ac:dyDescent="0.2">
      <c r="A286" s="242"/>
      <c r="B286" s="243"/>
      <c r="C286" s="226" t="s">
        <v>20</v>
      </c>
      <c r="D286" s="226"/>
      <c r="E286" s="226" t="str">
        <f>IF($E$47&lt;&gt;"",$E$47,"")</f>
        <v/>
      </c>
      <c r="F286" s="226"/>
      <c r="G286" s="94" t="str">
        <f ca="1">IF(INDIRECT(ADDRESS(ROW(INDIRECT(CONCATENATE("A",$AA286 ),TRUE)),COLUMN(INDIRECT(CONCATENATE("A",$AA286 ),TRUE)),4,,"Рабочий лист"))&lt;&gt;"",INDIRECT(ADDRESS(ROW(INDIRECT(CONCATENATE("A",$AA286 ),TRUE)),COLUMN(INDIRECT(CONCATENATE("A",$AA286 ),TRUE)),4,,"Рабочий лист")),"")</f>
        <v/>
      </c>
      <c r="H286" s="98" t="str">
        <f ca="1">IF(INDIRECT(ADDRESS(ROW(INDIRECT(CONCATENATE("B",$AA286 ),TRUE)),COLUMN(INDIRECT(CONCATENATE("B",$AA286 ),TRUE)),4,,"Рабочий лист"))&lt;&gt;"",INDIRECT(ADDRESS(ROW(INDIRECT(CONCATENATE("B",$AA286 ),TRUE)),COLUMN(INDIRECT(CONCATENATE("B",$AA286 ),TRUE)),4,,"Рабочий лист")),"")</f>
        <v/>
      </c>
      <c r="I286" s="94" t="str">
        <f ca="1">IF(INDIRECT(ADDRESS(ROW(INDIRECT(CONCATENATE("C",$AA286 ),TRUE)),COLUMN(INDIRECT(CONCATENATE("C",$AA286 ),TRUE)),4,,"Рабочий лист"))&lt;&gt;"",INDIRECT(ADDRESS(ROW(INDIRECT(CONCATENATE("C",$AA286 ),TRUE)),COLUMN(INDIRECT(CONCATENATE("C",$AA286 ),TRUE)),4,,"Рабочий лист")),"")</f>
        <v/>
      </c>
      <c r="J286" s="233" t="str">
        <f ca="1">IF(INDIRECT(ADDRESS(ROW(INDIRECT(CONCATENATE("D",$AA286 ),TRUE)),COLUMN(INDIRECT(CONCATENATE("D",$AA286 ),TRUE)),4,,"Рабочий лист"))&lt;&gt;"",INDIRECT(ADDRESS(ROW(INDIRECT(CONCATENATE("D",$AA286 ),TRUE)),COLUMN(INDIRECT(CONCATENATE("D",$AA286 ),TRUE)),4,,"Рабочий лист")),"")</f>
        <v/>
      </c>
      <c r="K286" s="233"/>
      <c r="L286" s="233"/>
      <c r="M286" s="233"/>
      <c r="N286" s="234" t="str">
        <f ca="1">IF(INDIRECT(ADDRESS(ROW(INDIRECT(CONCATENATE("E",$AA286 ),TRUE)),COLUMN(INDIRECT(CONCATENATE("E",$AA286 ),TRUE)),4,,"Рабочий лист"))&lt;&gt;"",INDIRECT(ADDRESS(ROW(INDIRECT(CONCATENATE("E",$AA286 ),TRUE)),COLUMN(INDIRECT(CONCATENATE("E",$AA286 ),TRUE)),4,,"Рабочий лист")),"")</f>
        <v/>
      </c>
      <c r="O286" s="234"/>
      <c r="P286" s="234"/>
      <c r="Q286" s="234"/>
      <c r="R286" s="94" t="str">
        <f ca="1">IF(INDIRECT(ADDRESS(ROW(INDIRECT(CONCATENATE("F",$AA286 ),TRUE)),COLUMN(INDIRECT(CONCATENATE("F",$AA286 ),TRUE)),4,,"Рабочий лист"))&lt;&gt;"",INDIRECT(ADDRESS(ROW(INDIRECT(CONCATENATE("F",$AA286 ),TRUE)),COLUMN(INDIRECT(CONCATENATE("F",$AA286 ),TRUE)),4,,"Рабочий лист")),"")</f>
        <v/>
      </c>
      <c r="S286" s="102" t="str">
        <f ca="1">IF(INDIRECT(ADDRESS(ROW(INDIRECT(CONCATENATE("G",$AA286 ),TRUE)),COLUMN(INDIRECT(CONCATENATE("G",$AA286 ),TRUE)),4,,"Рабочий лист"))&lt;&gt;"",INDIRECT(ADDRESS(ROW(INDIRECT(CONCATENATE("G",$AA286 ),TRUE)),COLUMN(INDIRECT(CONCATENATE("G",$AA286 ),TRUE)),4,,"Рабочий лист")),"")</f>
        <v/>
      </c>
      <c r="T286" s="234" t="str">
        <f ca="1">IF(INDIRECT(ADDRESS(ROW(INDIRECT(CONCATENATE("H",$AA286 ),TRUE)),COLUMN(INDIRECT(CONCATENATE("H",$AA286 ),TRUE)),4,,"Рабочий лист"))&lt;&gt;"",INDIRECT(ADDRESS(ROW(INDIRECT(CONCATENATE("H",$AA286 ),TRUE)),COLUMN(INDIRECT(CONCATENATE("H",$AA286 ),TRUE)),4,,"Рабочий лист")),"")</f>
        <v/>
      </c>
      <c r="U286" s="234"/>
      <c r="V286" s="233" t="str">
        <f ca="1">IF(INDIRECT(ADDRESS(ROW(INDIRECT(CONCATENATE("I",$AA286 ),TRUE)),COLUMN(INDIRECT(CONCATENATE("I",$AA286 ),TRUE)),4,,"Рабочий лист"))&lt;&gt;"",INDIRECT(ADDRESS(ROW(INDIRECT(CONCATENATE("I",$AA286 ),TRUE)),COLUMN(INDIRECT(CONCATENATE("I",$AA286 ),TRUE)),4,,"Рабочий лист")),"")</f>
        <v/>
      </c>
      <c r="W286" s="233"/>
      <c r="X286" s="233"/>
      <c r="Y286" s="233"/>
      <c r="Z286" s="219"/>
      <c r="AA286" s="2">
        <f>AA285+1</f>
        <v>215</v>
      </c>
    </row>
    <row r="287" spans="1:27" ht="5.65" customHeight="1" x14ac:dyDescent="0.2">
      <c r="A287" s="242"/>
      <c r="B287" s="243"/>
      <c r="C287" s="226"/>
      <c r="D287" s="226"/>
      <c r="E287" s="226"/>
      <c r="F287" s="226"/>
      <c r="G287" s="235"/>
      <c r="H287" s="235"/>
      <c r="I287" s="235"/>
      <c r="J287" s="236"/>
      <c r="K287" s="236"/>
      <c r="L287" s="236"/>
      <c r="M287" s="236"/>
      <c r="N287" s="236"/>
      <c r="O287" s="236"/>
      <c r="P287" s="236"/>
      <c r="Q287" s="236"/>
      <c r="R287" s="236"/>
      <c r="S287" s="236"/>
      <c r="T287" s="236"/>
      <c r="U287" s="236"/>
      <c r="V287" s="236"/>
      <c r="W287" s="236"/>
      <c r="X287" s="236"/>
      <c r="Y287" s="236"/>
      <c r="Z287" s="219"/>
    </row>
    <row r="288" spans="1:27" ht="14.1" customHeight="1" x14ac:dyDescent="0.25">
      <c r="A288" s="242"/>
      <c r="B288" s="243"/>
      <c r="C288" s="226"/>
      <c r="D288" s="226"/>
      <c r="E288" s="226"/>
      <c r="F288" s="226"/>
      <c r="G288" s="235"/>
      <c r="H288" s="235"/>
      <c r="I288" s="235"/>
      <c r="J288" s="103"/>
      <c r="K288" s="103"/>
      <c r="L288" s="103"/>
      <c r="M288" s="237"/>
      <c r="N288" s="237"/>
      <c r="O288" s="104"/>
      <c r="P288" s="104"/>
      <c r="Q288" s="238" t="str">
        <f>$Q$41</f>
        <v>ГСВ.СО</v>
      </c>
      <c r="R288" s="238"/>
      <c r="S288" s="238"/>
      <c r="T288" s="238"/>
      <c r="U288" s="238"/>
      <c r="V288" s="238"/>
      <c r="W288" s="238"/>
      <c r="X288" s="238"/>
      <c r="Y288" s="240" t="s">
        <v>13</v>
      </c>
      <c r="Z288" s="219"/>
    </row>
    <row r="289" spans="1:26" ht="5.65" customHeight="1" x14ac:dyDescent="0.2">
      <c r="A289" s="242"/>
      <c r="B289" s="243"/>
      <c r="C289" s="226"/>
      <c r="D289" s="226"/>
      <c r="E289" s="226"/>
      <c r="F289" s="226"/>
      <c r="G289" s="235"/>
      <c r="H289" s="235"/>
      <c r="I289" s="235"/>
      <c r="J289" s="239">
        <f>$J$44</f>
        <v>0</v>
      </c>
      <c r="K289" s="239">
        <f>$K$44</f>
        <v>0</v>
      </c>
      <c r="L289" s="239">
        <f>$L$44</f>
        <v>0</v>
      </c>
      <c r="M289" s="239">
        <f>$M$44</f>
        <v>0</v>
      </c>
      <c r="N289" s="239"/>
      <c r="O289" s="239"/>
      <c r="P289" s="241">
        <f>$P$44</f>
        <v>0</v>
      </c>
      <c r="Q289" s="238"/>
      <c r="R289" s="238"/>
      <c r="S289" s="238"/>
      <c r="T289" s="238"/>
      <c r="U289" s="238"/>
      <c r="V289" s="238"/>
      <c r="W289" s="238"/>
      <c r="X289" s="238"/>
      <c r="Y289" s="240"/>
      <c r="Z289" s="219"/>
    </row>
    <row r="290" spans="1:26" ht="8.4499999999999993" customHeight="1" x14ac:dyDescent="0.2">
      <c r="A290" s="242"/>
      <c r="B290" s="243"/>
      <c r="C290" s="226"/>
      <c r="D290" s="226"/>
      <c r="E290" s="226"/>
      <c r="F290" s="226"/>
      <c r="G290" s="235"/>
      <c r="H290" s="235"/>
      <c r="I290" s="235"/>
      <c r="J290" s="239"/>
      <c r="K290" s="239"/>
      <c r="L290" s="239"/>
      <c r="M290" s="239"/>
      <c r="N290" s="239"/>
      <c r="O290" s="239"/>
      <c r="P290" s="241"/>
      <c r="Q290" s="239"/>
      <c r="R290" s="238"/>
      <c r="S290" s="238"/>
      <c r="T290" s="238"/>
      <c r="U290" s="238"/>
      <c r="V290" s="238"/>
      <c r="W290" s="238"/>
      <c r="X290" s="238"/>
      <c r="Y290" s="238">
        <f>Y242+1</f>
        <v>6</v>
      </c>
      <c r="Z290" s="219"/>
    </row>
    <row r="291" spans="1:26" ht="14.1" customHeight="1" x14ac:dyDescent="0.2">
      <c r="A291" s="242"/>
      <c r="B291" s="243"/>
      <c r="C291" s="226"/>
      <c r="D291" s="226"/>
      <c r="E291" s="226"/>
      <c r="F291" s="226"/>
      <c r="G291" s="235"/>
      <c r="H291" s="235"/>
      <c r="I291" s="235"/>
      <c r="J291" s="80" t="s">
        <v>12</v>
      </c>
      <c r="K291" s="80" t="s">
        <v>25</v>
      </c>
      <c r="L291" s="80" t="s">
        <v>13</v>
      </c>
      <c r="M291" s="238" t="s">
        <v>14</v>
      </c>
      <c r="N291" s="238"/>
      <c r="O291" s="80" t="s">
        <v>15</v>
      </c>
      <c r="P291" s="80" t="s">
        <v>16</v>
      </c>
      <c r="Q291" s="238"/>
      <c r="R291" s="238"/>
      <c r="S291" s="238"/>
      <c r="T291" s="238"/>
      <c r="U291" s="238"/>
      <c r="V291" s="238"/>
      <c r="W291" s="238"/>
      <c r="X291" s="238"/>
      <c r="Y291" s="238"/>
      <c r="Z291" s="219"/>
    </row>
    <row r="292" spans="1:26" ht="19.5" customHeight="1" x14ac:dyDescent="0.2">
      <c r="A292" s="229"/>
      <c r="B292" s="230"/>
      <c r="C292" s="230"/>
      <c r="D292" s="230"/>
      <c r="E292" s="230"/>
      <c r="F292" s="230"/>
      <c r="G292" s="230"/>
      <c r="H292" s="230"/>
      <c r="I292" s="230"/>
      <c r="J292" s="230"/>
      <c r="K292" s="230"/>
      <c r="L292" s="230"/>
      <c r="M292" s="230"/>
      <c r="N292" s="230"/>
      <c r="O292" s="230"/>
      <c r="P292" s="230"/>
      <c r="Q292" s="230"/>
      <c r="R292" s="230"/>
      <c r="S292" s="230"/>
      <c r="T292" s="230"/>
      <c r="U292" s="231" t="s">
        <v>22</v>
      </c>
      <c r="V292" s="231"/>
      <c r="W292" s="231"/>
      <c r="X292" s="231"/>
      <c r="Y292" s="231"/>
      <c r="Z292" s="232"/>
    </row>
    <row r="293" spans="1:26" ht="15.75" customHeight="1" x14ac:dyDescent="0.2">
      <c r="A293" s="219"/>
      <c r="B293" s="220"/>
      <c r="C293" s="220"/>
      <c r="D293" s="220"/>
      <c r="E293" s="220"/>
      <c r="F293" s="220"/>
      <c r="G293" s="221"/>
      <c r="H293" s="221"/>
      <c r="I293" s="221"/>
      <c r="J293" s="221"/>
      <c r="K293" s="221"/>
      <c r="L293" s="221"/>
      <c r="M293" s="221"/>
      <c r="N293" s="221"/>
      <c r="O293" s="221"/>
      <c r="P293" s="221"/>
      <c r="Q293" s="221"/>
      <c r="R293" s="221"/>
      <c r="S293" s="221"/>
      <c r="T293" s="221"/>
      <c r="U293" s="221"/>
      <c r="V293" s="221"/>
      <c r="W293" s="221"/>
      <c r="X293" s="221"/>
      <c r="Y293" s="221"/>
      <c r="Z293" s="219"/>
    </row>
  </sheetData>
  <sheetProtection selectLockedCells="1" selectUnlockedCells="1"/>
  <mergeCells count="1151">
    <mergeCell ref="J3:M3"/>
    <mergeCell ref="N3:Q3"/>
    <mergeCell ref="T3:U3"/>
    <mergeCell ref="V3:Y3"/>
    <mergeCell ref="J4:M4"/>
    <mergeCell ref="N4:Q4"/>
    <mergeCell ref="J6:M6"/>
    <mergeCell ref="N6:Q6"/>
    <mergeCell ref="T6:U6"/>
    <mergeCell ref="V6:Y6"/>
    <mergeCell ref="T4:U4"/>
    <mergeCell ref="V4:Y4"/>
    <mergeCell ref="J5:M5"/>
    <mergeCell ref="N5:Q5"/>
    <mergeCell ref="T5:U5"/>
    <mergeCell ref="V5:Y5"/>
    <mergeCell ref="J8:M8"/>
    <mergeCell ref="N8:Q8"/>
    <mergeCell ref="T8:U8"/>
    <mergeCell ref="V8:Y8"/>
    <mergeCell ref="V7:Y7"/>
    <mergeCell ref="T7:U7"/>
    <mergeCell ref="N7:Q7"/>
    <mergeCell ref="J7:M7"/>
    <mergeCell ref="N13:Q13"/>
    <mergeCell ref="N14:Q14"/>
    <mergeCell ref="N15:Q15"/>
    <mergeCell ref="N16:Q16"/>
    <mergeCell ref="N17:Q17"/>
    <mergeCell ref="T14:U14"/>
    <mergeCell ref="T15:U15"/>
    <mergeCell ref="T16:U16"/>
    <mergeCell ref="T17:U17"/>
    <mergeCell ref="V12:Y12"/>
    <mergeCell ref="V13:Y13"/>
    <mergeCell ref="V14:Y14"/>
    <mergeCell ref="J9:M9"/>
    <mergeCell ref="N9:Q9"/>
    <mergeCell ref="T9:U9"/>
    <mergeCell ref="V9:Y9"/>
    <mergeCell ref="V15:Y15"/>
    <mergeCell ref="V16:Y16"/>
    <mergeCell ref="V17:Y17"/>
    <mergeCell ref="T13:U13"/>
    <mergeCell ref="J20:M20"/>
    <mergeCell ref="N20:Q20"/>
    <mergeCell ref="T20:U20"/>
    <mergeCell ref="V20:Y20"/>
    <mergeCell ref="J21:M21"/>
    <mergeCell ref="N21:Q21"/>
    <mergeCell ref="T21:U21"/>
    <mergeCell ref="V21:Y21"/>
    <mergeCell ref="J18:M18"/>
    <mergeCell ref="N18:Q18"/>
    <mergeCell ref="T18:U18"/>
    <mergeCell ref="V18:Y18"/>
    <mergeCell ref="J19:M19"/>
    <mergeCell ref="N19:Q19"/>
    <mergeCell ref="T19:U19"/>
    <mergeCell ref="V19:Y19"/>
    <mergeCell ref="J10:M10"/>
    <mergeCell ref="N10:Q10"/>
    <mergeCell ref="T10:U10"/>
    <mergeCell ref="V10:Y10"/>
    <mergeCell ref="J11:M11"/>
    <mergeCell ref="N11:Q11"/>
    <mergeCell ref="T11:U11"/>
    <mergeCell ref="V11:Y11"/>
    <mergeCell ref="J12:M12"/>
    <mergeCell ref="T12:U12"/>
    <mergeCell ref="J13:M13"/>
    <mergeCell ref="J14:M14"/>
    <mergeCell ref="J15:M15"/>
    <mergeCell ref="J16:M16"/>
    <mergeCell ref="J17:M17"/>
    <mergeCell ref="N12:Q12"/>
    <mergeCell ref="B25:C27"/>
    <mergeCell ref="D25:E27"/>
    <mergeCell ref="F25:F27"/>
    <mergeCell ref="J26:M26"/>
    <mergeCell ref="N26:Q26"/>
    <mergeCell ref="T26:U26"/>
    <mergeCell ref="J24:M25"/>
    <mergeCell ref="N24:Q25"/>
    <mergeCell ref="R24:R25"/>
    <mergeCell ref="S24:S25"/>
    <mergeCell ref="T24:U25"/>
    <mergeCell ref="V24:Y25"/>
    <mergeCell ref="S22:S23"/>
    <mergeCell ref="T22:U23"/>
    <mergeCell ref="V22:Y23"/>
    <mergeCell ref="A23:A34"/>
    <mergeCell ref="B23:C24"/>
    <mergeCell ref="D23:E24"/>
    <mergeCell ref="F23:F24"/>
    <mergeCell ref="G24:G25"/>
    <mergeCell ref="H24:H25"/>
    <mergeCell ref="I24:I25"/>
    <mergeCell ref="G22:G23"/>
    <mergeCell ref="H22:H23"/>
    <mergeCell ref="I22:I23"/>
    <mergeCell ref="J22:M23"/>
    <mergeCell ref="N22:Q23"/>
    <mergeCell ref="R22:R23"/>
    <mergeCell ref="A1:F22"/>
    <mergeCell ref="G1:Z1"/>
    <mergeCell ref="G2:X2"/>
    <mergeCell ref="Z2:Z51"/>
    <mergeCell ref="J33:M33"/>
    <mergeCell ref="N33:Q33"/>
    <mergeCell ref="T33:U33"/>
    <mergeCell ref="V33:Y33"/>
    <mergeCell ref="G34:G35"/>
    <mergeCell ref="H34:H35"/>
    <mergeCell ref="I34:I35"/>
    <mergeCell ref="J34:M35"/>
    <mergeCell ref="N34:Q35"/>
    <mergeCell ref="J32:M32"/>
    <mergeCell ref="N32:Q32"/>
    <mergeCell ref="T32:U32"/>
    <mergeCell ref="V26:Y26"/>
    <mergeCell ref="G27:G28"/>
    <mergeCell ref="H27:H28"/>
    <mergeCell ref="I27:I28"/>
    <mergeCell ref="J27:M28"/>
    <mergeCell ref="N27:Q28"/>
    <mergeCell ref="R27:R28"/>
    <mergeCell ref="S27:S28"/>
    <mergeCell ref="T27:U28"/>
    <mergeCell ref="V27:Y28"/>
    <mergeCell ref="V29:Y29"/>
    <mergeCell ref="G30:G31"/>
    <mergeCell ref="H30:H31"/>
    <mergeCell ref="I30:I31"/>
    <mergeCell ref="J30:M31"/>
    <mergeCell ref="N30:Q31"/>
    <mergeCell ref="R30:R31"/>
    <mergeCell ref="S30:S31"/>
    <mergeCell ref="T30:U31"/>
    <mergeCell ref="V30:Y31"/>
    <mergeCell ref="B28:C30"/>
    <mergeCell ref="D28:E30"/>
    <mergeCell ref="F28:F30"/>
    <mergeCell ref="J29:M29"/>
    <mergeCell ref="N29:Q29"/>
    <mergeCell ref="T29:U29"/>
    <mergeCell ref="V32:Y32"/>
    <mergeCell ref="R34:R35"/>
    <mergeCell ref="S34:S35"/>
    <mergeCell ref="T34:U35"/>
    <mergeCell ref="V34:Y35"/>
    <mergeCell ref="J46:K46"/>
    <mergeCell ref="L46:N46"/>
    <mergeCell ref="Q46:T48"/>
    <mergeCell ref="U46:V46"/>
    <mergeCell ref="E47:F51"/>
    <mergeCell ref="J47:K47"/>
    <mergeCell ref="L47:N47"/>
    <mergeCell ref="U47:V48"/>
    <mergeCell ref="W47:W48"/>
    <mergeCell ref="X47:Y48"/>
    <mergeCell ref="J48:K48"/>
    <mergeCell ref="L48:N48"/>
    <mergeCell ref="J49:K49"/>
    <mergeCell ref="L49:N49"/>
    <mergeCell ref="Q49:T51"/>
    <mergeCell ref="U49:Y51"/>
    <mergeCell ref="J50:K50"/>
    <mergeCell ref="L50:N50"/>
    <mergeCell ref="J51:K51"/>
    <mergeCell ref="L51:N51"/>
    <mergeCell ref="X46:Y46"/>
    <mergeCell ref="M42:N42"/>
    <mergeCell ref="M43:N43"/>
    <mergeCell ref="Q43:Y45"/>
    <mergeCell ref="B31:C34"/>
    <mergeCell ref="D31:E34"/>
    <mergeCell ref="F31:F34"/>
    <mergeCell ref="T37:U37"/>
    <mergeCell ref="V37:Y37"/>
    <mergeCell ref="G38:G39"/>
    <mergeCell ref="H38:H39"/>
    <mergeCell ref="I38:I39"/>
    <mergeCell ref="J38:M39"/>
    <mergeCell ref="N38:Q39"/>
    <mergeCell ref="R38:R39"/>
    <mergeCell ref="S38:S39"/>
    <mergeCell ref="T38:U39"/>
    <mergeCell ref="V38:Y39"/>
    <mergeCell ref="C39:D46"/>
    <mergeCell ref="E39:F46"/>
    <mergeCell ref="G40:I51"/>
    <mergeCell ref="J40:Y40"/>
    <mergeCell ref="M41:N41"/>
    <mergeCell ref="Q41:Y42"/>
    <mergeCell ref="C47:D51"/>
    <mergeCell ref="A35:B51"/>
    <mergeCell ref="C35:D38"/>
    <mergeCell ref="E35:F38"/>
    <mergeCell ref="J36:M36"/>
    <mergeCell ref="N36:Q36"/>
    <mergeCell ref="T36:U36"/>
    <mergeCell ref="V36:Y36"/>
    <mergeCell ref="J37:M37"/>
    <mergeCell ref="N37:Q37"/>
    <mergeCell ref="M44:N44"/>
    <mergeCell ref="M45:N45"/>
    <mergeCell ref="A52:T52"/>
    <mergeCell ref="U52:Z52"/>
    <mergeCell ref="A53:F84"/>
    <mergeCell ref="G53:Z53"/>
    <mergeCell ref="G54:X54"/>
    <mergeCell ref="Z54:Z99"/>
    <mergeCell ref="J55:M55"/>
    <mergeCell ref="N55:Q55"/>
    <mergeCell ref="T55:U55"/>
    <mergeCell ref="V55:Y55"/>
    <mergeCell ref="J60:M60"/>
    <mergeCell ref="N60:Q60"/>
    <mergeCell ref="T60:U60"/>
    <mergeCell ref="V60:Y60"/>
    <mergeCell ref="J61:M61"/>
    <mergeCell ref="N61:Q61"/>
    <mergeCell ref="J56:M56"/>
    <mergeCell ref="N56:Q56"/>
    <mergeCell ref="T56:U56"/>
    <mergeCell ref="V56:Y56"/>
    <mergeCell ref="J57:M57"/>
    <mergeCell ref="N57:Q57"/>
    <mergeCell ref="T57:U57"/>
    <mergeCell ref="V57:Y57"/>
    <mergeCell ref="J74:M74"/>
    <mergeCell ref="N74:Q74"/>
    <mergeCell ref="T74:U74"/>
    <mergeCell ref="V74:Y74"/>
    <mergeCell ref="T61:U61"/>
    <mergeCell ref="V61:Y61"/>
    <mergeCell ref="J58:M58"/>
    <mergeCell ref="N58:Q58"/>
    <mergeCell ref="J71:M71"/>
    <mergeCell ref="N71:Q71"/>
    <mergeCell ref="T71:U71"/>
    <mergeCell ref="V71:Y71"/>
    <mergeCell ref="J62:M62"/>
    <mergeCell ref="N62:Q62"/>
    <mergeCell ref="T62:U62"/>
    <mergeCell ref="V62:Y62"/>
    <mergeCell ref="T58:U58"/>
    <mergeCell ref="V58:Y58"/>
    <mergeCell ref="J72:M72"/>
    <mergeCell ref="N72:Q72"/>
    <mergeCell ref="T72:U72"/>
    <mergeCell ref="V72:Y72"/>
    <mergeCell ref="J59:M59"/>
    <mergeCell ref="N59:Q59"/>
    <mergeCell ref="T59:U59"/>
    <mergeCell ref="V59:Y59"/>
    <mergeCell ref="J64:M64"/>
    <mergeCell ref="N64:Q64"/>
    <mergeCell ref="T64:U64"/>
    <mergeCell ref="V64:Y64"/>
    <mergeCell ref="J63:M63"/>
    <mergeCell ref="N63:Q63"/>
    <mergeCell ref="T63:U63"/>
    <mergeCell ref="V63:Y63"/>
    <mergeCell ref="V67:Y67"/>
    <mergeCell ref="V68:Y68"/>
    <mergeCell ref="T65:U65"/>
    <mergeCell ref="J81:M81"/>
    <mergeCell ref="N81:Q81"/>
    <mergeCell ref="T81:U81"/>
    <mergeCell ref="V81:Y81"/>
    <mergeCell ref="J78:M78"/>
    <mergeCell ref="N78:Q78"/>
    <mergeCell ref="T78:U78"/>
    <mergeCell ref="V78:Y78"/>
    <mergeCell ref="J79:M79"/>
    <mergeCell ref="N79:Q79"/>
    <mergeCell ref="T79:U79"/>
    <mergeCell ref="V79:Y79"/>
    <mergeCell ref="J73:M73"/>
    <mergeCell ref="N73:Q73"/>
    <mergeCell ref="T73:U73"/>
    <mergeCell ref="V73:Y73"/>
    <mergeCell ref="V69:Y69"/>
    <mergeCell ref="V70:Y70"/>
    <mergeCell ref="J75:M75"/>
    <mergeCell ref="N75:Q75"/>
    <mergeCell ref="T75:U75"/>
    <mergeCell ref="V75:Y75"/>
    <mergeCell ref="J80:M80"/>
    <mergeCell ref="N80:Q80"/>
    <mergeCell ref="T80:U80"/>
    <mergeCell ref="V80:Y80"/>
    <mergeCell ref="J77:M77"/>
    <mergeCell ref="N77:Q77"/>
    <mergeCell ref="T77:U77"/>
    <mergeCell ref="V77:Y77"/>
    <mergeCell ref="N70:Q70"/>
    <mergeCell ref="J76:M76"/>
    <mergeCell ref="N76:Q76"/>
    <mergeCell ref="T76:U76"/>
    <mergeCell ref="V76:Y76"/>
    <mergeCell ref="N69:Q69"/>
    <mergeCell ref="T66:U66"/>
    <mergeCell ref="T67:U67"/>
    <mergeCell ref="T68:U68"/>
    <mergeCell ref="J93:M93"/>
    <mergeCell ref="N93:Q93"/>
    <mergeCell ref="T93:U93"/>
    <mergeCell ref="V93:Y93"/>
    <mergeCell ref="J82:M82"/>
    <mergeCell ref="N82:Q82"/>
    <mergeCell ref="T82:U82"/>
    <mergeCell ref="V82:Y82"/>
    <mergeCell ref="J83:M83"/>
    <mergeCell ref="N83:Q83"/>
    <mergeCell ref="T83:U83"/>
    <mergeCell ref="V83:Y83"/>
    <mergeCell ref="N92:Q92"/>
    <mergeCell ref="T92:U92"/>
    <mergeCell ref="V92:Y92"/>
    <mergeCell ref="J90:M90"/>
    <mergeCell ref="N90:Q90"/>
    <mergeCell ref="T90:U90"/>
    <mergeCell ref="V90:Y90"/>
    <mergeCell ref="J91:M91"/>
    <mergeCell ref="S84:S85"/>
    <mergeCell ref="T84:U85"/>
    <mergeCell ref="V84:Y85"/>
    <mergeCell ref="N87:Q87"/>
    <mergeCell ref="T87:U87"/>
    <mergeCell ref="V88:Y89"/>
    <mergeCell ref="A85:B99"/>
    <mergeCell ref="C85:D88"/>
    <mergeCell ref="E85:F88"/>
    <mergeCell ref="J86:M86"/>
    <mergeCell ref="N86:Q86"/>
    <mergeCell ref="T86:U86"/>
    <mergeCell ref="V86:Y86"/>
    <mergeCell ref="G84:G85"/>
    <mergeCell ref="H84:H85"/>
    <mergeCell ref="I84:I85"/>
    <mergeCell ref="J84:M85"/>
    <mergeCell ref="N84:Q85"/>
    <mergeCell ref="R84:R85"/>
    <mergeCell ref="J87:M87"/>
    <mergeCell ref="P97:P98"/>
    <mergeCell ref="Y98:Y99"/>
    <mergeCell ref="M99:N99"/>
    <mergeCell ref="V87:Y87"/>
    <mergeCell ref="G88:G89"/>
    <mergeCell ref="H88:H89"/>
    <mergeCell ref="I88:I89"/>
    <mergeCell ref="J88:M89"/>
    <mergeCell ref="S88:S89"/>
    <mergeCell ref="T88:U89"/>
    <mergeCell ref="C89:D93"/>
    <mergeCell ref="E89:F93"/>
    <mergeCell ref="N88:Q89"/>
    <mergeCell ref="R88:R89"/>
    <mergeCell ref="N91:Q91"/>
    <mergeCell ref="T91:U91"/>
    <mergeCell ref="V91:Y91"/>
    <mergeCell ref="J92:M92"/>
    <mergeCell ref="A100:T100"/>
    <mergeCell ref="U100:Z100"/>
    <mergeCell ref="A101:F132"/>
    <mergeCell ref="G101:Z101"/>
    <mergeCell ref="G102:X102"/>
    <mergeCell ref="Z102:Z147"/>
    <mergeCell ref="J114:M114"/>
    <mergeCell ref="N114:Q114"/>
    <mergeCell ref="T114:U114"/>
    <mergeCell ref="V114:Y114"/>
    <mergeCell ref="J115:M115"/>
    <mergeCell ref="N115:Q115"/>
    <mergeCell ref="T115:U115"/>
    <mergeCell ref="V115:Y115"/>
    <mergeCell ref="T119:U119"/>
    <mergeCell ref="V119:Y119"/>
    <mergeCell ref="G95:I99"/>
    <mergeCell ref="J95:Y95"/>
    <mergeCell ref="M96:N96"/>
    <mergeCell ref="Q96:X99"/>
    <mergeCell ref="Y96:Y97"/>
    <mergeCell ref="J97:J98"/>
    <mergeCell ref="K97:K98"/>
    <mergeCell ref="C94:D99"/>
    <mergeCell ref="E94:F99"/>
    <mergeCell ref="J94:M94"/>
    <mergeCell ref="N94:Q94"/>
    <mergeCell ref="T94:U94"/>
    <mergeCell ref="V94:Y94"/>
    <mergeCell ref="L97:L98"/>
    <mergeCell ref="M97:N98"/>
    <mergeCell ref="O97:O98"/>
    <mergeCell ref="J107:M107"/>
    <mergeCell ref="N107:Q107"/>
    <mergeCell ref="T107:U107"/>
    <mergeCell ref="V107:Y107"/>
    <mergeCell ref="J108:M108"/>
    <mergeCell ref="N108:Q108"/>
    <mergeCell ref="T108:U108"/>
    <mergeCell ref="V108:Y108"/>
    <mergeCell ref="J105:M105"/>
    <mergeCell ref="N105:Q105"/>
    <mergeCell ref="T105:U105"/>
    <mergeCell ref="V105:Y105"/>
    <mergeCell ref="J106:M106"/>
    <mergeCell ref="N106:Q106"/>
    <mergeCell ref="T106:U106"/>
    <mergeCell ref="V106:Y106"/>
    <mergeCell ref="J103:M103"/>
    <mergeCell ref="N103:Q103"/>
    <mergeCell ref="T103:U103"/>
    <mergeCell ref="V103:Y103"/>
    <mergeCell ref="J104:M104"/>
    <mergeCell ref="N104:Q104"/>
    <mergeCell ref="T104:U104"/>
    <mergeCell ref="V104:Y104"/>
    <mergeCell ref="J126:M126"/>
    <mergeCell ref="N126:Q126"/>
    <mergeCell ref="V125:Y125"/>
    <mergeCell ref="T125:U125"/>
    <mergeCell ref="J109:M109"/>
    <mergeCell ref="N109:Q109"/>
    <mergeCell ref="T109:U109"/>
    <mergeCell ref="V109:Y109"/>
    <mergeCell ref="J110:M110"/>
    <mergeCell ref="N110:Q110"/>
    <mergeCell ref="T110:U110"/>
    <mergeCell ref="V110:Y110"/>
    <mergeCell ref="J113:M113"/>
    <mergeCell ref="N113:Q113"/>
    <mergeCell ref="T113:U113"/>
    <mergeCell ref="V113:Y113"/>
    <mergeCell ref="J111:M111"/>
    <mergeCell ref="N111:Q111"/>
    <mergeCell ref="T111:U111"/>
    <mergeCell ref="V111:Y111"/>
    <mergeCell ref="J112:M112"/>
    <mergeCell ref="N112:Q112"/>
    <mergeCell ref="T112:U112"/>
    <mergeCell ref="V112:Y112"/>
    <mergeCell ref="T116:U116"/>
    <mergeCell ref="V116:Y116"/>
    <mergeCell ref="J117:M117"/>
    <mergeCell ref="N117:Q117"/>
    <mergeCell ref="T117:U117"/>
    <mergeCell ref="V117:Y117"/>
    <mergeCell ref="V124:Y124"/>
    <mergeCell ref="J120:M120"/>
    <mergeCell ref="N120:Q120"/>
    <mergeCell ref="T120:U120"/>
    <mergeCell ref="V120:Y120"/>
    <mergeCell ref="J121:M121"/>
    <mergeCell ref="J123:M123"/>
    <mergeCell ref="N123:Q123"/>
    <mergeCell ref="T123:U123"/>
    <mergeCell ref="V123:Y123"/>
    <mergeCell ref="J116:M116"/>
    <mergeCell ref="N116:Q116"/>
    <mergeCell ref="J118:M118"/>
    <mergeCell ref="N118:Q118"/>
    <mergeCell ref="T118:U118"/>
    <mergeCell ref="V118:Y118"/>
    <mergeCell ref="J119:M119"/>
    <mergeCell ref="N119:Q119"/>
    <mergeCell ref="N121:Q121"/>
    <mergeCell ref="T121:U121"/>
    <mergeCell ref="V121:Y121"/>
    <mergeCell ref="J122:M122"/>
    <mergeCell ref="N122:Q122"/>
    <mergeCell ref="T122:U122"/>
    <mergeCell ref="V122:Y122"/>
    <mergeCell ref="J124:M124"/>
    <mergeCell ref="N124:Q124"/>
    <mergeCell ref="T124:U124"/>
    <mergeCell ref="J125:M125"/>
    <mergeCell ref="N125:Q125"/>
    <mergeCell ref="T127:U127"/>
    <mergeCell ref="V127:Y127"/>
    <mergeCell ref="J143:Y143"/>
    <mergeCell ref="M144:N144"/>
    <mergeCell ref="J141:M141"/>
    <mergeCell ref="N141:Q141"/>
    <mergeCell ref="T141:U141"/>
    <mergeCell ref="V141:Y141"/>
    <mergeCell ref="J142:M142"/>
    <mergeCell ref="N142:Q142"/>
    <mergeCell ref="T142:U142"/>
    <mergeCell ref="V142:Y142"/>
    <mergeCell ref="J139:M139"/>
    <mergeCell ref="N139:Q139"/>
    <mergeCell ref="T139:U139"/>
    <mergeCell ref="V139:Y139"/>
    <mergeCell ref="J140:M140"/>
    <mergeCell ref="N140:Q140"/>
    <mergeCell ref="T140:U140"/>
    <mergeCell ref="V140:Y140"/>
    <mergeCell ref="J128:M128"/>
    <mergeCell ref="N128:Q128"/>
    <mergeCell ref="T128:U128"/>
    <mergeCell ref="J131:M131"/>
    <mergeCell ref="V128:Y128"/>
    <mergeCell ref="J129:M129"/>
    <mergeCell ref="N129:Q129"/>
    <mergeCell ref="T129:U129"/>
    <mergeCell ref="V129:Y129"/>
    <mergeCell ref="T134:U134"/>
    <mergeCell ref="V134:Y134"/>
    <mergeCell ref="J145:J146"/>
    <mergeCell ref="K145:K146"/>
    <mergeCell ref="L145:L146"/>
    <mergeCell ref="M145:N146"/>
    <mergeCell ref="O145:O146"/>
    <mergeCell ref="P145:P146"/>
    <mergeCell ref="J138:M138"/>
    <mergeCell ref="N138:Q138"/>
    <mergeCell ref="T138:U138"/>
    <mergeCell ref="V138:Y138"/>
    <mergeCell ref="T131:U131"/>
    <mergeCell ref="V131:Y131"/>
    <mergeCell ref="Y146:Y147"/>
    <mergeCell ref="M147:N147"/>
    <mergeCell ref="J127:M127"/>
    <mergeCell ref="N127:Q127"/>
    <mergeCell ref="S136:S137"/>
    <mergeCell ref="T136:U137"/>
    <mergeCell ref="V136:Y137"/>
    <mergeCell ref="T135:U135"/>
    <mergeCell ref="V135:Y135"/>
    <mergeCell ref="J134:M134"/>
    <mergeCell ref="N134:Q134"/>
    <mergeCell ref="J153:M153"/>
    <mergeCell ref="N153:Q153"/>
    <mergeCell ref="T153:U153"/>
    <mergeCell ref="V153:Y153"/>
    <mergeCell ref="J154:M154"/>
    <mergeCell ref="N154:Q154"/>
    <mergeCell ref="T154:U154"/>
    <mergeCell ref="V154:Y154"/>
    <mergeCell ref="J151:M151"/>
    <mergeCell ref="N151:Q151"/>
    <mergeCell ref="T151:U151"/>
    <mergeCell ref="V151:Y151"/>
    <mergeCell ref="J152:M152"/>
    <mergeCell ref="N152:Q152"/>
    <mergeCell ref="T152:U152"/>
    <mergeCell ref="V152:Y152"/>
    <mergeCell ref="A148:T148"/>
    <mergeCell ref="U148:Z148"/>
    <mergeCell ref="A149:F180"/>
    <mergeCell ref="G149:Z149"/>
    <mergeCell ref="G150:X150"/>
    <mergeCell ref="Z150:Z195"/>
    <mergeCell ref="V156:Y156"/>
    <mergeCell ref="J157:M157"/>
    <mergeCell ref="N157:Q157"/>
    <mergeCell ref="T157:U157"/>
    <mergeCell ref="V157:Y157"/>
    <mergeCell ref="J160:M160"/>
    <mergeCell ref="N160:Q160"/>
    <mergeCell ref="T160:U160"/>
    <mergeCell ref="V160:Y160"/>
    <mergeCell ref="J161:M161"/>
    <mergeCell ref="J155:M155"/>
    <mergeCell ref="N155:Q155"/>
    <mergeCell ref="T155:U155"/>
    <mergeCell ref="V155:Y155"/>
    <mergeCell ref="V168:Y168"/>
    <mergeCell ref="J169:M169"/>
    <mergeCell ref="N169:Q169"/>
    <mergeCell ref="J162:M162"/>
    <mergeCell ref="N162:Q162"/>
    <mergeCell ref="T162:U162"/>
    <mergeCell ref="V162:Y162"/>
    <mergeCell ref="J163:M163"/>
    <mergeCell ref="J165:M165"/>
    <mergeCell ref="N165:Q165"/>
    <mergeCell ref="T165:U165"/>
    <mergeCell ref="V165:Y165"/>
    <mergeCell ref="J158:M158"/>
    <mergeCell ref="N158:Q158"/>
    <mergeCell ref="T158:U158"/>
    <mergeCell ref="V158:Y158"/>
    <mergeCell ref="J159:M159"/>
    <mergeCell ref="N159:Q159"/>
    <mergeCell ref="T159:U159"/>
    <mergeCell ref="V159:Y159"/>
    <mergeCell ref="T168:U168"/>
    <mergeCell ref="J164:M164"/>
    <mergeCell ref="N164:Q164"/>
    <mergeCell ref="T164:U164"/>
    <mergeCell ref="V164:Y164"/>
    <mergeCell ref="J156:M156"/>
    <mergeCell ref="N156:Q156"/>
    <mergeCell ref="T156:U156"/>
    <mergeCell ref="J178:M178"/>
    <mergeCell ref="N178:Q178"/>
    <mergeCell ref="T178:U178"/>
    <mergeCell ref="V178:Y178"/>
    <mergeCell ref="J176:M176"/>
    <mergeCell ref="N176:Q176"/>
    <mergeCell ref="T176:U176"/>
    <mergeCell ref="V176:Y176"/>
    <mergeCell ref="N163:Q163"/>
    <mergeCell ref="T163:U163"/>
    <mergeCell ref="V163:Y163"/>
    <mergeCell ref="V169:Y169"/>
    <mergeCell ref="J170:M170"/>
    <mergeCell ref="N170:Q170"/>
    <mergeCell ref="T170:U170"/>
    <mergeCell ref="N161:Q161"/>
    <mergeCell ref="T161:U161"/>
    <mergeCell ref="V161:Y161"/>
    <mergeCell ref="J167:M167"/>
    <mergeCell ref="N167:Q167"/>
    <mergeCell ref="T167:U167"/>
    <mergeCell ref="V167:Y167"/>
    <mergeCell ref="J168:M168"/>
    <mergeCell ref="T186:U186"/>
    <mergeCell ref="V186:Y186"/>
    <mergeCell ref="J183:M183"/>
    <mergeCell ref="N183:Q183"/>
    <mergeCell ref="J175:M175"/>
    <mergeCell ref="J179:M179"/>
    <mergeCell ref="N179:Q179"/>
    <mergeCell ref="T179:U179"/>
    <mergeCell ref="T174:U174"/>
    <mergeCell ref="V174:Y174"/>
    <mergeCell ref="J174:M174"/>
    <mergeCell ref="N174:Q174"/>
    <mergeCell ref="V172:Y172"/>
    <mergeCell ref="J173:M173"/>
    <mergeCell ref="N173:Q173"/>
    <mergeCell ref="T173:U173"/>
    <mergeCell ref="V173:Y173"/>
    <mergeCell ref="T183:U183"/>
    <mergeCell ref="V183:Y183"/>
    <mergeCell ref="A196:T196"/>
    <mergeCell ref="J189:M189"/>
    <mergeCell ref="N189:Q189"/>
    <mergeCell ref="T187:U187"/>
    <mergeCell ref="V187:Y187"/>
    <mergeCell ref="J188:M188"/>
    <mergeCell ref="N188:Q188"/>
    <mergeCell ref="J166:M166"/>
    <mergeCell ref="N166:Q166"/>
    <mergeCell ref="T166:U166"/>
    <mergeCell ref="V166:Y166"/>
    <mergeCell ref="N175:Q175"/>
    <mergeCell ref="T175:U175"/>
    <mergeCell ref="V175:Y175"/>
    <mergeCell ref="J172:M172"/>
    <mergeCell ref="N172:Q172"/>
    <mergeCell ref="T172:U172"/>
    <mergeCell ref="J182:M182"/>
    <mergeCell ref="N182:Q182"/>
    <mergeCell ref="T182:U182"/>
    <mergeCell ref="V182:Y182"/>
    <mergeCell ref="V179:Y179"/>
    <mergeCell ref="J177:M177"/>
    <mergeCell ref="N177:Q177"/>
    <mergeCell ref="V170:Y170"/>
    <mergeCell ref="J171:M171"/>
    <mergeCell ref="N171:Q171"/>
    <mergeCell ref="T171:U171"/>
    <mergeCell ref="V171:Y171"/>
    <mergeCell ref="T169:U169"/>
    <mergeCell ref="T177:U177"/>
    <mergeCell ref="V177:Y177"/>
    <mergeCell ref="Q192:X195"/>
    <mergeCell ref="Y192:Y193"/>
    <mergeCell ref="J193:J194"/>
    <mergeCell ref="K193:K194"/>
    <mergeCell ref="L193:L194"/>
    <mergeCell ref="M193:N194"/>
    <mergeCell ref="O193:O194"/>
    <mergeCell ref="P193:P194"/>
    <mergeCell ref="Y194:Y195"/>
    <mergeCell ref="M195:N195"/>
    <mergeCell ref="T189:U189"/>
    <mergeCell ref="V189:Y189"/>
    <mergeCell ref="J190:M190"/>
    <mergeCell ref="N190:Q190"/>
    <mergeCell ref="T190:U190"/>
    <mergeCell ref="V190:Y190"/>
    <mergeCell ref="M192:N192"/>
    <mergeCell ref="J187:M187"/>
    <mergeCell ref="N187:Q187"/>
    <mergeCell ref="T188:U188"/>
    <mergeCell ref="V188:Y188"/>
    <mergeCell ref="J186:M186"/>
    <mergeCell ref="J219:M219"/>
    <mergeCell ref="N219:Q219"/>
    <mergeCell ref="T219:U219"/>
    <mergeCell ref="N213:Q213"/>
    <mergeCell ref="T213:U213"/>
    <mergeCell ref="V213:Y213"/>
    <mergeCell ref="J214:M214"/>
    <mergeCell ref="N214:Q214"/>
    <mergeCell ref="T214:U214"/>
    <mergeCell ref="V214:Y214"/>
    <mergeCell ref="J215:M215"/>
    <mergeCell ref="N215:Q215"/>
    <mergeCell ref="T215:U215"/>
    <mergeCell ref="V215:Y215"/>
    <mergeCell ref="J216:M216"/>
    <mergeCell ref="N216:Q216"/>
    <mergeCell ref="T216:U216"/>
    <mergeCell ref="J200:M200"/>
    <mergeCell ref="N200:Q200"/>
    <mergeCell ref="T200:U200"/>
    <mergeCell ref="V200:Y200"/>
    <mergeCell ref="J201:M201"/>
    <mergeCell ref="N205:Q205"/>
    <mergeCell ref="T205:U205"/>
    <mergeCell ref="V205:Y205"/>
    <mergeCell ref="J206:M206"/>
    <mergeCell ref="N206:Q206"/>
    <mergeCell ref="H228:H229"/>
    <mergeCell ref="I228:I229"/>
    <mergeCell ref="J207:M207"/>
    <mergeCell ref="N207:Q207"/>
    <mergeCell ref="T207:U207"/>
    <mergeCell ref="V207:Y207"/>
    <mergeCell ref="J210:M210"/>
    <mergeCell ref="N210:Q210"/>
    <mergeCell ref="T210:U210"/>
    <mergeCell ref="V210:Y210"/>
    <mergeCell ref="J211:M211"/>
    <mergeCell ref="N211:Q211"/>
    <mergeCell ref="N235:Q235"/>
    <mergeCell ref="T235:U235"/>
    <mergeCell ref="V235:Y235"/>
    <mergeCell ref="J236:M236"/>
    <mergeCell ref="N236:Q236"/>
    <mergeCell ref="J221:M221"/>
    <mergeCell ref="N221:Q221"/>
    <mergeCell ref="T221:U221"/>
    <mergeCell ref="V221:Y221"/>
    <mergeCell ref="N212:Q212"/>
    <mergeCell ref="T212:U212"/>
    <mergeCell ref="V216:Y216"/>
    <mergeCell ref="J217:M217"/>
    <mergeCell ref="N217:Q217"/>
    <mergeCell ref="T217:U217"/>
    <mergeCell ref="V217:Y217"/>
    <mergeCell ref="J218:M218"/>
    <mergeCell ref="N218:Q218"/>
    <mergeCell ref="T218:U218"/>
    <mergeCell ref="V218:Y218"/>
    <mergeCell ref="T206:U206"/>
    <mergeCell ref="V206:Y206"/>
    <mergeCell ref="J208:M208"/>
    <mergeCell ref="N208:Q208"/>
    <mergeCell ref="T208:U208"/>
    <mergeCell ref="V208:Y208"/>
    <mergeCell ref="N201:Q201"/>
    <mergeCell ref="T201:U201"/>
    <mergeCell ref="V201:Y201"/>
    <mergeCell ref="J204:M204"/>
    <mergeCell ref="N204:Q204"/>
    <mergeCell ref="T225:U225"/>
    <mergeCell ref="V225:Y225"/>
    <mergeCell ref="J226:M226"/>
    <mergeCell ref="N226:Q226"/>
    <mergeCell ref="T226:U226"/>
    <mergeCell ref="V226:Y226"/>
    <mergeCell ref="N227:Q227"/>
    <mergeCell ref="T227:U227"/>
    <mergeCell ref="V227:Y227"/>
    <mergeCell ref="V237:Y237"/>
    <mergeCell ref="J238:M238"/>
    <mergeCell ref="N238:Q238"/>
    <mergeCell ref="J237:M237"/>
    <mergeCell ref="N237:Q237"/>
    <mergeCell ref="T237:U237"/>
    <mergeCell ref="Q240:X243"/>
    <mergeCell ref="Y240:Y241"/>
    <mergeCell ref="J241:J242"/>
    <mergeCell ref="K241:K242"/>
    <mergeCell ref="L241:L242"/>
    <mergeCell ref="M241:N242"/>
    <mergeCell ref="O241:O242"/>
    <mergeCell ref="P241:P242"/>
    <mergeCell ref="R232:R233"/>
    <mergeCell ref="T228:U229"/>
    <mergeCell ref="V228:Y229"/>
    <mergeCell ref="C137:D141"/>
    <mergeCell ref="E137:F141"/>
    <mergeCell ref="C142:D147"/>
    <mergeCell ref="E142:F147"/>
    <mergeCell ref="G143:I147"/>
    <mergeCell ref="T69:U69"/>
    <mergeCell ref="T70:U70"/>
    <mergeCell ref="V65:Y65"/>
    <mergeCell ref="V66:Y66"/>
    <mergeCell ref="Q144:X147"/>
    <mergeCell ref="Y144:Y145"/>
    <mergeCell ref="J65:M65"/>
    <mergeCell ref="J66:M66"/>
    <mergeCell ref="J67:M67"/>
    <mergeCell ref="J68:M68"/>
    <mergeCell ref="J69:M69"/>
    <mergeCell ref="J70:M70"/>
    <mergeCell ref="N65:Q65"/>
    <mergeCell ref="N66:Q66"/>
    <mergeCell ref="N67:Q67"/>
    <mergeCell ref="N68:Q68"/>
    <mergeCell ref="T126:U126"/>
    <mergeCell ref="V126:Y126"/>
    <mergeCell ref="G132:G133"/>
    <mergeCell ref="H132:H133"/>
    <mergeCell ref="J130:M130"/>
    <mergeCell ref="N130:Q130"/>
    <mergeCell ref="T130:U130"/>
    <mergeCell ref="V130:Y130"/>
    <mergeCell ref="N131:Q131"/>
    <mergeCell ref="J135:M135"/>
    <mergeCell ref="N135:Q135"/>
    <mergeCell ref="A181:B195"/>
    <mergeCell ref="C181:D184"/>
    <mergeCell ref="E181:F184"/>
    <mergeCell ref="G184:G185"/>
    <mergeCell ref="H184:H185"/>
    <mergeCell ref="I184:I185"/>
    <mergeCell ref="J184:M185"/>
    <mergeCell ref="N184:Q185"/>
    <mergeCell ref="R184:R185"/>
    <mergeCell ref="C185:D189"/>
    <mergeCell ref="E185:F189"/>
    <mergeCell ref="C190:D195"/>
    <mergeCell ref="E190:F195"/>
    <mergeCell ref="N186:Q186"/>
    <mergeCell ref="G191:I195"/>
    <mergeCell ref="J191:Y191"/>
    <mergeCell ref="I132:I133"/>
    <mergeCell ref="J132:M133"/>
    <mergeCell ref="N132:Q133"/>
    <mergeCell ref="R132:R133"/>
    <mergeCell ref="S132:S133"/>
    <mergeCell ref="T132:U133"/>
    <mergeCell ref="V132:Y133"/>
    <mergeCell ref="A133:B147"/>
    <mergeCell ref="C133:D136"/>
    <mergeCell ref="E133:F136"/>
    <mergeCell ref="G136:G137"/>
    <mergeCell ref="H136:H137"/>
    <mergeCell ref="I136:I137"/>
    <mergeCell ref="J136:M137"/>
    <mergeCell ref="N136:Q137"/>
    <mergeCell ref="R136:R137"/>
    <mergeCell ref="G180:G181"/>
    <mergeCell ref="H180:H181"/>
    <mergeCell ref="I180:I181"/>
    <mergeCell ref="J180:M181"/>
    <mergeCell ref="N180:Q181"/>
    <mergeCell ref="R180:R181"/>
    <mergeCell ref="S180:S181"/>
    <mergeCell ref="T180:U181"/>
    <mergeCell ref="V180:Y181"/>
    <mergeCell ref="S184:S185"/>
    <mergeCell ref="T184:U185"/>
    <mergeCell ref="V184:Y185"/>
    <mergeCell ref="V231:Y231"/>
    <mergeCell ref="N234:Q234"/>
    <mergeCell ref="T234:U234"/>
    <mergeCell ref="V234:Y234"/>
    <mergeCell ref="T204:U204"/>
    <mergeCell ref="V204:Y204"/>
    <mergeCell ref="J205:M205"/>
    <mergeCell ref="V223:Y223"/>
    <mergeCell ref="J213:M213"/>
    <mergeCell ref="J222:M222"/>
    <mergeCell ref="N222:Q222"/>
    <mergeCell ref="T222:U222"/>
    <mergeCell ref="V222:Y222"/>
    <mergeCell ref="J223:M223"/>
    <mergeCell ref="N223:Q223"/>
    <mergeCell ref="T223:U223"/>
    <mergeCell ref="J224:M224"/>
    <mergeCell ref="N224:Q224"/>
    <mergeCell ref="T224:U224"/>
    <mergeCell ref="V224:Y224"/>
    <mergeCell ref="U196:Z196"/>
    <mergeCell ref="A197:F228"/>
    <mergeCell ref="G197:Z197"/>
    <mergeCell ref="G198:X198"/>
    <mergeCell ref="Z198:Z243"/>
    <mergeCell ref="J199:M199"/>
    <mergeCell ref="N199:Q199"/>
    <mergeCell ref="T199:U199"/>
    <mergeCell ref="V199:Y199"/>
    <mergeCell ref="J202:M202"/>
    <mergeCell ref="N202:Q202"/>
    <mergeCell ref="T202:U202"/>
    <mergeCell ref="V202:Y202"/>
    <mergeCell ref="J203:M203"/>
    <mergeCell ref="N203:Q203"/>
    <mergeCell ref="T203:U203"/>
    <mergeCell ref="V203:Y203"/>
    <mergeCell ref="J209:M209"/>
    <mergeCell ref="N209:Q209"/>
    <mergeCell ref="T209:U209"/>
    <mergeCell ref="V209:Y209"/>
    <mergeCell ref="S232:S233"/>
    <mergeCell ref="T232:U233"/>
    <mergeCell ref="V232:Y233"/>
    <mergeCell ref="C233:D237"/>
    <mergeCell ref="E233:F237"/>
    <mergeCell ref="C238:D243"/>
    <mergeCell ref="E238:F243"/>
    <mergeCell ref="G239:I243"/>
    <mergeCell ref="J239:Y239"/>
    <mergeCell ref="M240:N240"/>
    <mergeCell ref="Y242:Y243"/>
    <mergeCell ref="J259:M259"/>
    <mergeCell ref="N259:Q259"/>
    <mergeCell ref="T236:U236"/>
    <mergeCell ref="C229:D232"/>
    <mergeCell ref="E229:F232"/>
    <mergeCell ref="G232:G233"/>
    <mergeCell ref="T211:U211"/>
    <mergeCell ref="V211:Y211"/>
    <mergeCell ref="J212:M212"/>
    <mergeCell ref="J231:M231"/>
    <mergeCell ref="N231:Q231"/>
    <mergeCell ref="T231:U231"/>
    <mergeCell ref="V212:Y212"/>
    <mergeCell ref="V219:Y219"/>
    <mergeCell ref="J220:M220"/>
    <mergeCell ref="N220:Q220"/>
    <mergeCell ref="T220:U220"/>
    <mergeCell ref="V220:Y220"/>
    <mergeCell ref="T238:U238"/>
    <mergeCell ref="V238:Y238"/>
    <mergeCell ref="J234:M234"/>
    <mergeCell ref="J235:M235"/>
    <mergeCell ref="G228:G229"/>
    <mergeCell ref="A244:T244"/>
    <mergeCell ref="U244:Z244"/>
    <mergeCell ref="J230:M230"/>
    <mergeCell ref="N230:Q230"/>
    <mergeCell ref="T230:U230"/>
    <mergeCell ref="V230:Y230"/>
    <mergeCell ref="J225:M225"/>
    <mergeCell ref="N225:Q225"/>
    <mergeCell ref="J227:M227"/>
    <mergeCell ref="N168:Q168"/>
    <mergeCell ref="V236:Y236"/>
    <mergeCell ref="J228:M229"/>
    <mergeCell ref="N228:Q229"/>
    <mergeCell ref="R228:R229"/>
    <mergeCell ref="S228:S229"/>
    <mergeCell ref="A245:F276"/>
    <mergeCell ref="G245:Z245"/>
    <mergeCell ref="G246:X246"/>
    <mergeCell ref="Z246:Z291"/>
    <mergeCell ref="J247:M247"/>
    <mergeCell ref="N247:Q247"/>
    <mergeCell ref="T247:U247"/>
    <mergeCell ref="V247:Y247"/>
    <mergeCell ref="J248:M248"/>
    <mergeCell ref="N248:Q248"/>
    <mergeCell ref="T248:U248"/>
    <mergeCell ref="V248:Y248"/>
    <mergeCell ref="J249:M249"/>
    <mergeCell ref="N249:Q249"/>
    <mergeCell ref="T249:U249"/>
    <mergeCell ref="V249:Y249"/>
    <mergeCell ref="J250:M250"/>
    <mergeCell ref="N250:Q250"/>
    <mergeCell ref="N258:Q258"/>
    <mergeCell ref="T258:U258"/>
    <mergeCell ref="V258:Y258"/>
    <mergeCell ref="A229:B243"/>
    <mergeCell ref="H232:H233"/>
    <mergeCell ref="I232:I233"/>
    <mergeCell ref="J232:M233"/>
    <mergeCell ref="N232:Q233"/>
    <mergeCell ref="J253:M253"/>
    <mergeCell ref="N253:Q253"/>
    <mergeCell ref="T253:U253"/>
    <mergeCell ref="V253:Y253"/>
    <mergeCell ref="J254:M254"/>
    <mergeCell ref="N254:Q254"/>
    <mergeCell ref="T254:U254"/>
    <mergeCell ref="V254:Y254"/>
    <mergeCell ref="M243:N243"/>
    <mergeCell ref="J255:M255"/>
    <mergeCell ref="N255:Q255"/>
    <mergeCell ref="T255:U255"/>
    <mergeCell ref="V255:Y255"/>
    <mergeCell ref="V250:Y250"/>
    <mergeCell ref="J251:M251"/>
    <mergeCell ref="N251:Q251"/>
    <mergeCell ref="T251:U251"/>
    <mergeCell ref="V251:Y251"/>
    <mergeCell ref="J252:M252"/>
    <mergeCell ref="N252:Q252"/>
    <mergeCell ref="T252:U252"/>
    <mergeCell ref="V252:Y252"/>
    <mergeCell ref="J262:M262"/>
    <mergeCell ref="N262:Q262"/>
    <mergeCell ref="T262:U262"/>
    <mergeCell ref="V262:Y262"/>
    <mergeCell ref="J263:M263"/>
    <mergeCell ref="N263:Q263"/>
    <mergeCell ref="T263:U263"/>
    <mergeCell ref="V263:Y263"/>
    <mergeCell ref="J264:M264"/>
    <mergeCell ref="N264:Q264"/>
    <mergeCell ref="T264:U264"/>
    <mergeCell ref="V264:Y264"/>
    <mergeCell ref="T259:U259"/>
    <mergeCell ref="V259:Y259"/>
    <mergeCell ref="T250:U250"/>
    <mergeCell ref="J260:M260"/>
    <mergeCell ref="N260:Q260"/>
    <mergeCell ref="T260:U260"/>
    <mergeCell ref="V260:Y260"/>
    <mergeCell ref="J261:M261"/>
    <mergeCell ref="N261:Q261"/>
    <mergeCell ref="T261:U261"/>
    <mergeCell ref="V261:Y261"/>
    <mergeCell ref="J256:M256"/>
    <mergeCell ref="N256:Q256"/>
    <mergeCell ref="T256:U256"/>
    <mergeCell ref="V256:Y256"/>
    <mergeCell ref="J257:M257"/>
    <mergeCell ref="N257:Q257"/>
    <mergeCell ref="T257:U257"/>
    <mergeCell ref="V257:Y257"/>
    <mergeCell ref="J258:M258"/>
    <mergeCell ref="J265:M265"/>
    <mergeCell ref="N265:Q265"/>
    <mergeCell ref="T265:U265"/>
    <mergeCell ref="V265:Y265"/>
    <mergeCell ref="J266:M266"/>
    <mergeCell ref="N266:Q266"/>
    <mergeCell ref="T266:U266"/>
    <mergeCell ref="V266:Y266"/>
    <mergeCell ref="J267:M267"/>
    <mergeCell ref="N267:Q267"/>
    <mergeCell ref="T267:U267"/>
    <mergeCell ref="V267:Y267"/>
    <mergeCell ref="J271:M271"/>
    <mergeCell ref="N271:Q271"/>
    <mergeCell ref="T271:U271"/>
    <mergeCell ref="V271:Y271"/>
    <mergeCell ref="J272:M272"/>
    <mergeCell ref="N272:Q272"/>
    <mergeCell ref="T272:U272"/>
    <mergeCell ref="V272:Y272"/>
    <mergeCell ref="J268:M268"/>
    <mergeCell ref="N268:Q268"/>
    <mergeCell ref="T268:U268"/>
    <mergeCell ref="V268:Y268"/>
    <mergeCell ref="J269:M269"/>
    <mergeCell ref="N269:Q269"/>
    <mergeCell ref="T269:U269"/>
    <mergeCell ref="V269:Y269"/>
    <mergeCell ref="J270:M270"/>
    <mergeCell ref="N270:Q270"/>
    <mergeCell ref="T270:U270"/>
    <mergeCell ref="V270:Y270"/>
    <mergeCell ref="J278:M278"/>
    <mergeCell ref="T275:U275"/>
    <mergeCell ref="V275:Y275"/>
    <mergeCell ref="G276:G277"/>
    <mergeCell ref="H276:H277"/>
    <mergeCell ref="I276:I277"/>
    <mergeCell ref="J276:M277"/>
    <mergeCell ref="N276:Q277"/>
    <mergeCell ref="R276:R277"/>
    <mergeCell ref="S276:S277"/>
    <mergeCell ref="T276:U277"/>
    <mergeCell ref="V276:Y277"/>
    <mergeCell ref="J274:M274"/>
    <mergeCell ref="N274:Q274"/>
    <mergeCell ref="T274:U274"/>
    <mergeCell ref="V274:Y274"/>
    <mergeCell ref="J275:M275"/>
    <mergeCell ref="N275:Q275"/>
    <mergeCell ref="Y290:Y291"/>
    <mergeCell ref="J273:M273"/>
    <mergeCell ref="N273:Q273"/>
    <mergeCell ref="T273:U273"/>
    <mergeCell ref="V273:Y273"/>
    <mergeCell ref="M291:N291"/>
    <mergeCell ref="A277:B291"/>
    <mergeCell ref="C277:D280"/>
    <mergeCell ref="E277:F280"/>
    <mergeCell ref="J283:M283"/>
    <mergeCell ref="N283:Q283"/>
    <mergeCell ref="T283:U283"/>
    <mergeCell ref="V283:Y283"/>
    <mergeCell ref="J284:M284"/>
    <mergeCell ref="N284:Q284"/>
    <mergeCell ref="T284:U284"/>
    <mergeCell ref="V284:Y284"/>
    <mergeCell ref="T282:U282"/>
    <mergeCell ref="V282:Y282"/>
    <mergeCell ref="J279:M279"/>
    <mergeCell ref="N279:Q279"/>
    <mergeCell ref="T279:U279"/>
    <mergeCell ref="V279:Y279"/>
    <mergeCell ref="G280:G281"/>
    <mergeCell ref="H280:H281"/>
    <mergeCell ref="I280:I281"/>
    <mergeCell ref="J280:M281"/>
    <mergeCell ref="N280:Q281"/>
    <mergeCell ref="R280:R281"/>
    <mergeCell ref="S280:S281"/>
    <mergeCell ref="T280:U281"/>
    <mergeCell ref="V280:Y281"/>
    <mergeCell ref="A293:F293"/>
    <mergeCell ref="G293:Z293"/>
    <mergeCell ref="N278:Q278"/>
    <mergeCell ref="T278:U278"/>
    <mergeCell ref="V278:Y278"/>
    <mergeCell ref="C281:D285"/>
    <mergeCell ref="E281:F285"/>
    <mergeCell ref="J282:M282"/>
    <mergeCell ref="N282:Q282"/>
    <mergeCell ref="A292:T292"/>
    <mergeCell ref="U292:Z292"/>
    <mergeCell ref="J285:M285"/>
    <mergeCell ref="N285:Q285"/>
    <mergeCell ref="T285:U285"/>
    <mergeCell ref="V285:Y285"/>
    <mergeCell ref="C286:D291"/>
    <mergeCell ref="E286:F291"/>
    <mergeCell ref="J286:M286"/>
    <mergeCell ref="N286:Q286"/>
    <mergeCell ref="T286:U286"/>
    <mergeCell ref="V286:Y286"/>
    <mergeCell ref="G287:I291"/>
    <mergeCell ref="J287:Y287"/>
    <mergeCell ref="M288:N288"/>
    <mergeCell ref="Q288:X291"/>
    <mergeCell ref="Y288:Y289"/>
    <mergeCell ref="J289:J290"/>
    <mergeCell ref="K289:K290"/>
    <mergeCell ref="L289:L290"/>
    <mergeCell ref="M289:N290"/>
    <mergeCell ref="O289:O290"/>
    <mergeCell ref="P289:P290"/>
  </mergeCells>
  <printOptions horizontalCentered="1"/>
  <pageMargins left="0" right="0" top="0" bottom="0" header="0.31496062992125984" footer="0.11811023622047245"/>
  <pageSetup paperSize="8" scale="87" orientation="landscape" useFirstPageNumber="1" r:id="rId1"/>
  <headerFooter alignWithMargins="0"/>
  <rowBreaks count="4" manualBreakCount="4">
    <brk id="52" max="16383" man="1"/>
    <brk id="148" max="26" man="1"/>
    <brk id="196" max="26" man="1"/>
    <brk id="244" max="2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71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11" sqref="H11"/>
    </sheetView>
  </sheetViews>
  <sheetFormatPr defaultColWidth="11.5703125" defaultRowHeight="15" x14ac:dyDescent="0.2"/>
  <cols>
    <col min="1" max="1" width="13.140625" style="82" customWidth="1"/>
    <col min="2" max="2" width="82.7109375" style="82" customWidth="1"/>
    <col min="3" max="3" width="47.5703125" style="91" customWidth="1"/>
    <col min="4" max="4" width="22.28515625" style="82" customWidth="1"/>
    <col min="5" max="5" width="31.5703125" style="82" customWidth="1"/>
    <col min="6" max="6" width="10.140625" style="82" customWidth="1"/>
    <col min="7" max="7" width="12" style="82" customWidth="1"/>
    <col min="8" max="8" width="12.7109375" style="82" customWidth="1"/>
    <col min="9" max="9" width="20.42578125" style="82" customWidth="1"/>
    <col min="10" max="16" width="11.5703125" style="81"/>
    <col min="17" max="16384" width="11.5703125" style="82"/>
  </cols>
  <sheetData>
    <row r="1" spans="1:16" ht="75" x14ac:dyDescent="0.2">
      <c r="A1" s="108" t="s">
        <v>0</v>
      </c>
      <c r="B1" s="108" t="s">
        <v>1</v>
      </c>
      <c r="C1" s="109" t="s">
        <v>2</v>
      </c>
      <c r="D1" s="108" t="s">
        <v>3</v>
      </c>
      <c r="E1" s="108" t="s">
        <v>4</v>
      </c>
      <c r="F1" s="108" t="s">
        <v>23</v>
      </c>
      <c r="G1" s="108" t="s">
        <v>24</v>
      </c>
      <c r="H1" s="108" t="s">
        <v>7</v>
      </c>
      <c r="I1" s="108" t="s">
        <v>8</v>
      </c>
    </row>
    <row r="2" spans="1:16" s="3" customFormat="1" ht="22.7" customHeight="1" x14ac:dyDescent="0.2">
      <c r="A2" s="124"/>
      <c r="B2" s="125" t="s">
        <v>31</v>
      </c>
      <c r="C2" s="124"/>
      <c r="D2" s="124"/>
      <c r="E2" s="124"/>
      <c r="F2" s="126"/>
      <c r="G2" s="124"/>
      <c r="H2" s="124"/>
      <c r="I2" s="124"/>
      <c r="J2" s="37"/>
      <c r="K2" s="38"/>
      <c r="L2" s="37"/>
      <c r="M2" s="37"/>
      <c r="N2" s="37"/>
      <c r="O2" s="39"/>
      <c r="P2" s="83"/>
    </row>
    <row r="3" spans="1:16" s="3" customFormat="1" ht="22.7" customHeight="1" x14ac:dyDescent="0.2">
      <c r="A3" s="357">
        <v>1</v>
      </c>
      <c r="B3" s="149" t="s">
        <v>96</v>
      </c>
      <c r="C3" s="180" t="s">
        <v>131</v>
      </c>
      <c r="D3" s="357"/>
      <c r="E3" s="180" t="s">
        <v>90</v>
      </c>
      <c r="F3" s="357" t="s">
        <v>28</v>
      </c>
      <c r="G3" s="357">
        <v>1</v>
      </c>
      <c r="H3" s="362">
        <v>8.3000000000000007</v>
      </c>
      <c r="I3" s="357" t="s">
        <v>62</v>
      </c>
      <c r="J3" s="37"/>
      <c r="K3" s="38"/>
      <c r="L3" s="37"/>
      <c r="M3" s="37"/>
      <c r="N3" s="37"/>
      <c r="O3" s="39"/>
      <c r="P3" s="83"/>
    </row>
    <row r="4" spans="1:16" s="3" customFormat="1" ht="22.7" customHeight="1" x14ac:dyDescent="0.2">
      <c r="A4" s="357"/>
      <c r="B4" s="150" t="s">
        <v>130</v>
      </c>
      <c r="C4" s="180"/>
      <c r="D4" s="357"/>
      <c r="E4" s="180"/>
      <c r="F4" s="357"/>
      <c r="G4" s="357"/>
      <c r="H4" s="362"/>
      <c r="I4" s="357"/>
      <c r="J4" s="40"/>
      <c r="K4" s="41"/>
      <c r="L4" s="40"/>
      <c r="M4" s="40"/>
      <c r="N4" s="42"/>
      <c r="O4" s="39"/>
      <c r="P4" s="83"/>
    </row>
    <row r="5" spans="1:16" s="3" customFormat="1" ht="22.7" customHeight="1" x14ac:dyDescent="0.2">
      <c r="A5" s="188" t="s">
        <v>88</v>
      </c>
      <c r="B5" s="165" t="s">
        <v>97</v>
      </c>
      <c r="C5" s="156"/>
      <c r="D5" s="176"/>
      <c r="E5" s="166" t="s">
        <v>49</v>
      </c>
      <c r="F5" s="185" t="s">
        <v>28</v>
      </c>
      <c r="G5" s="183">
        <v>1</v>
      </c>
      <c r="H5" s="182"/>
      <c r="I5" s="178"/>
      <c r="J5" s="40"/>
      <c r="K5" s="41"/>
      <c r="L5" s="40"/>
      <c r="M5" s="40"/>
      <c r="N5" s="42"/>
      <c r="O5" s="39"/>
      <c r="P5" s="83"/>
    </row>
    <row r="6" spans="1:16" s="3" customFormat="1" ht="22.7" customHeight="1" x14ac:dyDescent="0.2">
      <c r="A6" s="188" t="s">
        <v>92</v>
      </c>
      <c r="B6" s="165" t="s">
        <v>98</v>
      </c>
      <c r="C6" s="156" t="s">
        <v>99</v>
      </c>
      <c r="D6" s="183"/>
      <c r="E6" s="166" t="s">
        <v>49</v>
      </c>
      <c r="F6" s="185" t="s">
        <v>93</v>
      </c>
      <c r="G6" s="183">
        <v>1</v>
      </c>
      <c r="H6" s="218">
        <v>11.5</v>
      </c>
      <c r="I6" s="180"/>
      <c r="J6" s="40"/>
      <c r="K6" s="41"/>
      <c r="L6" s="40"/>
      <c r="M6" s="40"/>
      <c r="N6" s="42"/>
      <c r="O6" s="39"/>
      <c r="P6" s="83"/>
    </row>
    <row r="7" spans="1:16" s="3" customFormat="1" ht="22.7" customHeight="1" x14ac:dyDescent="0.2">
      <c r="A7" s="188"/>
      <c r="B7" s="165" t="s">
        <v>94</v>
      </c>
      <c r="C7" s="156"/>
      <c r="D7" s="183"/>
      <c r="E7" s="166"/>
      <c r="F7" s="185"/>
      <c r="G7" s="183"/>
      <c r="H7" s="182"/>
      <c r="I7" s="180"/>
      <c r="J7" s="40"/>
      <c r="K7" s="41"/>
      <c r="L7" s="40"/>
      <c r="M7" s="40"/>
      <c r="N7" s="42"/>
      <c r="O7" s="39"/>
      <c r="P7" s="83"/>
    </row>
    <row r="8" spans="1:16" s="3" customFormat="1" ht="22.7" customHeight="1" x14ac:dyDescent="0.2">
      <c r="A8" s="365">
        <v>2</v>
      </c>
      <c r="B8" s="151" t="s">
        <v>100</v>
      </c>
      <c r="C8" s="202" t="s">
        <v>101</v>
      </c>
      <c r="D8" s="365"/>
      <c r="E8" s="180" t="s">
        <v>39</v>
      </c>
      <c r="F8" s="365" t="s">
        <v>28</v>
      </c>
      <c r="G8" s="365">
        <v>1</v>
      </c>
      <c r="H8" s="362"/>
      <c r="I8" s="357" t="s">
        <v>62</v>
      </c>
      <c r="J8" s="40"/>
      <c r="K8" s="41"/>
      <c r="L8" s="40"/>
      <c r="M8" s="40"/>
      <c r="N8" s="42"/>
      <c r="O8" s="39"/>
      <c r="P8" s="83"/>
    </row>
    <row r="9" spans="1:16" s="3" customFormat="1" ht="22.7" customHeight="1" x14ac:dyDescent="0.2">
      <c r="A9" s="366"/>
      <c r="B9" s="151"/>
      <c r="C9" s="180" t="s">
        <v>36</v>
      </c>
      <c r="D9" s="366"/>
      <c r="E9" s="180" t="s">
        <v>29</v>
      </c>
      <c r="F9" s="366"/>
      <c r="G9" s="366"/>
      <c r="H9" s="362"/>
      <c r="I9" s="357"/>
      <c r="J9" s="40"/>
      <c r="K9" s="41"/>
      <c r="L9" s="40"/>
      <c r="M9" s="40"/>
      <c r="N9" s="42"/>
      <c r="O9" s="39"/>
      <c r="P9" s="83"/>
    </row>
    <row r="10" spans="1:16" s="3" customFormat="1" ht="22.7" customHeight="1" x14ac:dyDescent="0.2">
      <c r="A10" s="181">
        <v>2.1</v>
      </c>
      <c r="B10" s="126" t="s">
        <v>95</v>
      </c>
      <c r="C10" t="s">
        <v>102</v>
      </c>
      <c r="D10" s="190"/>
      <c r="E10" s="180" t="s">
        <v>90</v>
      </c>
      <c r="F10" s="362" t="s">
        <v>93</v>
      </c>
      <c r="G10" s="363">
        <v>1</v>
      </c>
      <c r="H10" s="182"/>
      <c r="I10" s="163"/>
      <c r="J10" s="40"/>
      <c r="K10" s="41"/>
      <c r="L10" s="40"/>
      <c r="M10" s="40"/>
      <c r="N10" s="42"/>
      <c r="O10" s="39"/>
      <c r="P10" s="83"/>
    </row>
    <row r="11" spans="1:16" s="3" customFormat="1" ht="22.7" customHeight="1" x14ac:dyDescent="0.2">
      <c r="A11" s="181"/>
      <c r="B11" s="126" t="s">
        <v>129</v>
      </c>
      <c r="C11" s="203"/>
      <c r="D11" s="190"/>
      <c r="E11" s="182"/>
      <c r="F11" s="362"/>
      <c r="G11" s="364"/>
      <c r="H11" s="182"/>
      <c r="I11" s="163"/>
      <c r="J11" s="40"/>
      <c r="K11" s="41"/>
      <c r="L11" s="40"/>
      <c r="M11" s="40"/>
      <c r="N11" s="42"/>
      <c r="O11" s="39"/>
      <c r="P11" s="83"/>
    </row>
    <row r="12" spans="1:16" s="3" customFormat="1" ht="22.7" customHeight="1" x14ac:dyDescent="0.2">
      <c r="A12" s="357">
        <v>3</v>
      </c>
      <c r="B12" s="151" t="s">
        <v>41</v>
      </c>
      <c r="C12" s="152" t="s">
        <v>43</v>
      </c>
      <c r="D12" s="365"/>
      <c r="E12" s="180" t="s">
        <v>37</v>
      </c>
      <c r="F12" s="357" t="s">
        <v>28</v>
      </c>
      <c r="G12" s="357">
        <v>1</v>
      </c>
      <c r="H12" s="362"/>
      <c r="I12" s="357" t="s">
        <v>62</v>
      </c>
      <c r="J12" s="40"/>
      <c r="K12" s="41"/>
      <c r="L12" s="40"/>
      <c r="M12" s="40"/>
      <c r="N12" s="42"/>
      <c r="O12" s="39"/>
      <c r="P12" s="83"/>
    </row>
    <row r="13" spans="1:16" s="3" customFormat="1" ht="22.7" customHeight="1" x14ac:dyDescent="0.2">
      <c r="A13" s="357"/>
      <c r="B13" s="151" t="s">
        <v>40</v>
      </c>
      <c r="C13" s="153" t="s">
        <v>103</v>
      </c>
      <c r="D13" s="366"/>
      <c r="E13" s="180" t="s">
        <v>38</v>
      </c>
      <c r="F13" s="357"/>
      <c r="G13" s="357"/>
      <c r="H13" s="362"/>
      <c r="I13" s="357"/>
      <c r="J13" s="40"/>
      <c r="K13" s="41"/>
      <c r="L13" s="40"/>
      <c r="M13" s="40"/>
      <c r="N13" s="42"/>
      <c r="O13" s="39"/>
      <c r="P13" s="83"/>
    </row>
    <row r="14" spans="1:16" s="3" customFormat="1" ht="22.7" customHeight="1" x14ac:dyDescent="0.2">
      <c r="A14" s="180">
        <v>3.1</v>
      </c>
      <c r="B14" s="165" t="s">
        <v>91</v>
      </c>
      <c r="C14" s="166"/>
      <c r="D14" s="185"/>
      <c r="E14" s="166" t="s">
        <v>49</v>
      </c>
      <c r="F14" s="185" t="s">
        <v>28</v>
      </c>
      <c r="G14" s="183">
        <v>1</v>
      </c>
      <c r="H14" s="182"/>
      <c r="I14" s="180"/>
      <c r="J14" s="40"/>
      <c r="K14" s="41"/>
      <c r="L14" s="40"/>
      <c r="M14" s="40"/>
      <c r="N14" s="42"/>
      <c r="O14" s="39"/>
      <c r="P14" s="83"/>
    </row>
    <row r="15" spans="1:16" s="3" customFormat="1" ht="22.7" customHeight="1" x14ac:dyDescent="0.2">
      <c r="A15" s="180">
        <v>3.2</v>
      </c>
      <c r="B15" s="165" t="s">
        <v>59</v>
      </c>
      <c r="C15" s="166"/>
      <c r="D15" s="185"/>
      <c r="E15" s="166" t="s">
        <v>49</v>
      </c>
      <c r="F15" s="185" t="s">
        <v>28</v>
      </c>
      <c r="G15" s="183">
        <v>1</v>
      </c>
      <c r="H15" s="182"/>
      <c r="I15" s="163"/>
      <c r="J15" s="40"/>
      <c r="K15" s="41"/>
      <c r="L15" s="40"/>
      <c r="M15" s="40"/>
      <c r="N15" s="42"/>
      <c r="O15" s="39"/>
      <c r="P15" s="83"/>
    </row>
    <row r="16" spans="1:16" s="3" customFormat="1" ht="22.7" customHeight="1" x14ac:dyDescent="0.2">
      <c r="A16" s="357">
        <v>4</v>
      </c>
      <c r="B16" s="151" t="s">
        <v>134</v>
      </c>
      <c r="C16" s="180" t="s">
        <v>135</v>
      </c>
      <c r="D16" s="357"/>
      <c r="E16" s="216" t="s">
        <v>42</v>
      </c>
      <c r="F16" s="357" t="s">
        <v>28</v>
      </c>
      <c r="G16" s="357">
        <v>1</v>
      </c>
      <c r="H16" s="357"/>
      <c r="I16" s="357" t="s">
        <v>62</v>
      </c>
      <c r="J16" s="40"/>
      <c r="K16" s="41"/>
      <c r="L16" s="40"/>
      <c r="M16" s="40"/>
      <c r="N16" s="42"/>
      <c r="O16" s="39"/>
      <c r="P16" s="83"/>
    </row>
    <row r="17" spans="1:16" s="3" customFormat="1" ht="22.7" customHeight="1" x14ac:dyDescent="0.2">
      <c r="A17" s="357"/>
      <c r="B17" s="151" t="s">
        <v>52</v>
      </c>
      <c r="C17" s="180"/>
      <c r="D17" s="357"/>
      <c r="E17" s="180"/>
      <c r="F17" s="357"/>
      <c r="G17" s="357"/>
      <c r="H17" s="357"/>
      <c r="I17" s="357"/>
      <c r="J17" s="40"/>
      <c r="K17" s="41"/>
      <c r="L17" s="40"/>
      <c r="M17" s="40"/>
      <c r="N17" s="42"/>
      <c r="O17" s="39"/>
      <c r="P17" s="83"/>
    </row>
    <row r="18" spans="1:16" s="3" customFormat="1" ht="22.7" customHeight="1" x14ac:dyDescent="0.2">
      <c r="A18" s="198" t="s">
        <v>53</v>
      </c>
      <c r="B18" s="151" t="s">
        <v>57</v>
      </c>
      <c r="C18" s="180" t="s">
        <v>55</v>
      </c>
      <c r="D18" s="180"/>
      <c r="E18" s="180" t="s">
        <v>42</v>
      </c>
      <c r="F18" s="180" t="s">
        <v>28</v>
      </c>
      <c r="G18" s="180">
        <v>2</v>
      </c>
      <c r="H18" s="182"/>
      <c r="I18" s="180"/>
      <c r="J18" s="40"/>
      <c r="K18" s="41"/>
      <c r="L18" s="40"/>
      <c r="M18" s="40"/>
      <c r="N18" s="42"/>
      <c r="O18" s="39"/>
      <c r="P18" s="83"/>
    </row>
    <row r="19" spans="1:16" s="3" customFormat="1" ht="22.7" customHeight="1" x14ac:dyDescent="0.2">
      <c r="A19" s="164" t="s">
        <v>61</v>
      </c>
      <c r="B19" s="165" t="s">
        <v>56</v>
      </c>
      <c r="C19" s="166" t="s">
        <v>54</v>
      </c>
      <c r="D19" s="166"/>
      <c r="E19" s="180" t="s">
        <v>42</v>
      </c>
      <c r="F19" s="185" t="s">
        <v>28</v>
      </c>
      <c r="G19" s="183">
        <v>2</v>
      </c>
      <c r="H19" s="177"/>
      <c r="I19" s="180"/>
      <c r="J19" s="40"/>
      <c r="K19" s="41"/>
      <c r="L19" s="40"/>
      <c r="M19" s="40"/>
      <c r="N19" s="42"/>
      <c r="O19" s="39"/>
      <c r="P19" s="83"/>
    </row>
    <row r="20" spans="1:16" s="3" customFormat="1" ht="22.7" customHeight="1" x14ac:dyDescent="0.2">
      <c r="A20" s="164" t="s">
        <v>58</v>
      </c>
      <c r="B20" s="165" t="s">
        <v>79</v>
      </c>
      <c r="C20" s="170" t="s">
        <v>78</v>
      </c>
      <c r="D20" s="187"/>
      <c r="E20" s="166" t="s">
        <v>63</v>
      </c>
      <c r="F20" s="186" t="s">
        <v>28</v>
      </c>
      <c r="G20" s="187">
        <v>2</v>
      </c>
      <c r="H20" s="175">
        <v>0.2</v>
      </c>
      <c r="I20" s="167"/>
      <c r="J20" s="40"/>
      <c r="K20" s="41"/>
      <c r="L20" s="40"/>
      <c r="M20" s="40"/>
      <c r="N20" s="42"/>
      <c r="O20" s="39"/>
      <c r="P20" s="83"/>
    </row>
    <row r="21" spans="1:16" s="3" customFormat="1" ht="22.7" customHeight="1" x14ac:dyDescent="0.2">
      <c r="A21" s="164" t="s">
        <v>76</v>
      </c>
      <c r="B21" s="165" t="s">
        <v>72</v>
      </c>
      <c r="C21" s="170" t="s">
        <v>73</v>
      </c>
      <c r="D21" s="187"/>
      <c r="E21" s="166" t="s">
        <v>63</v>
      </c>
      <c r="F21" s="186" t="s">
        <v>28</v>
      </c>
      <c r="G21" s="187">
        <v>3</v>
      </c>
      <c r="H21" s="175">
        <v>0.2</v>
      </c>
      <c r="I21" s="175"/>
      <c r="J21" s="40"/>
      <c r="K21" s="41"/>
      <c r="L21" s="40"/>
      <c r="M21" s="40"/>
      <c r="N21" s="42"/>
      <c r="O21" s="39"/>
      <c r="P21" s="83"/>
    </row>
    <row r="22" spans="1:16" s="3" customFormat="1" ht="22.7" customHeight="1" x14ac:dyDescent="0.2">
      <c r="A22" s="164" t="s">
        <v>77</v>
      </c>
      <c r="B22" s="165" t="s">
        <v>74</v>
      </c>
      <c r="C22" s="166" t="s">
        <v>75</v>
      </c>
      <c r="D22" s="176"/>
      <c r="E22" s="166" t="s">
        <v>49</v>
      </c>
      <c r="F22" s="166" t="s">
        <v>28</v>
      </c>
      <c r="G22" s="187">
        <v>2</v>
      </c>
      <c r="H22" s="171"/>
      <c r="I22" s="171"/>
      <c r="J22" s="40"/>
      <c r="K22" s="41"/>
      <c r="L22" s="40"/>
      <c r="M22" s="40"/>
      <c r="N22" s="42"/>
      <c r="O22" s="39"/>
      <c r="P22" s="83"/>
    </row>
    <row r="23" spans="1:16" s="3" customFormat="1" ht="22.7" customHeight="1" x14ac:dyDescent="0.2">
      <c r="A23" s="164" t="s">
        <v>80</v>
      </c>
      <c r="B23" s="165" t="s">
        <v>109</v>
      </c>
      <c r="C23" s="155" t="s">
        <v>104</v>
      </c>
      <c r="D23" s="176"/>
      <c r="E23" s="166" t="s">
        <v>60</v>
      </c>
      <c r="F23" s="186" t="s">
        <v>28</v>
      </c>
      <c r="G23" s="187">
        <v>2</v>
      </c>
      <c r="H23" s="177" t="s">
        <v>136</v>
      </c>
      <c r="I23" s="158"/>
      <c r="J23" s="40"/>
      <c r="K23" s="41"/>
      <c r="L23" s="40"/>
      <c r="M23" s="40"/>
      <c r="N23" s="42"/>
      <c r="O23" s="39"/>
      <c r="P23" s="83"/>
    </row>
    <row r="24" spans="1:16" s="3" customFormat="1" ht="22.7" customHeight="1" x14ac:dyDescent="0.2">
      <c r="A24" s="164" t="s">
        <v>81</v>
      </c>
      <c r="B24" s="165" t="s">
        <v>105</v>
      </c>
      <c r="C24" s="170" t="s">
        <v>84</v>
      </c>
      <c r="D24" s="187"/>
      <c r="E24" s="166" t="s">
        <v>63</v>
      </c>
      <c r="F24" s="186" t="s">
        <v>28</v>
      </c>
      <c r="G24" s="187">
        <v>1</v>
      </c>
      <c r="H24" s="177"/>
      <c r="I24" s="177"/>
      <c r="J24" s="40"/>
      <c r="K24" s="41"/>
      <c r="L24" s="40"/>
      <c r="M24" s="40"/>
      <c r="N24" s="42"/>
      <c r="O24" s="39"/>
      <c r="P24" s="83"/>
    </row>
    <row r="25" spans="1:16" s="3" customFormat="1" ht="22.7" customHeight="1" x14ac:dyDescent="0.2">
      <c r="A25" s="164" t="s">
        <v>82</v>
      </c>
      <c r="B25" s="165" t="s">
        <v>111</v>
      </c>
      <c r="C25" s="156" t="s">
        <v>106</v>
      </c>
      <c r="D25" s="166"/>
      <c r="E25" s="166" t="s">
        <v>107</v>
      </c>
      <c r="F25" s="358" t="s">
        <v>28</v>
      </c>
      <c r="G25" s="360">
        <v>1</v>
      </c>
      <c r="H25" s="177">
        <v>18</v>
      </c>
      <c r="I25" s="162"/>
      <c r="J25" s="40"/>
      <c r="K25" s="41"/>
      <c r="L25" s="40"/>
      <c r="M25" s="40"/>
      <c r="N25" s="42"/>
      <c r="O25" s="39"/>
      <c r="P25" s="83"/>
    </row>
    <row r="26" spans="1:16" s="3" customFormat="1" ht="22.7" customHeight="1" x14ac:dyDescent="0.2">
      <c r="A26" s="164"/>
      <c r="B26" s="165" t="s">
        <v>110</v>
      </c>
      <c r="C26" s="156"/>
      <c r="D26" s="166"/>
      <c r="E26" s="166" t="s">
        <v>108</v>
      </c>
      <c r="F26" s="359"/>
      <c r="G26" s="361"/>
      <c r="H26" s="177"/>
      <c r="I26" s="162"/>
      <c r="J26" s="40"/>
      <c r="K26" s="41"/>
      <c r="L26" s="40"/>
      <c r="M26" s="40"/>
      <c r="N26" s="42"/>
      <c r="O26" s="39"/>
      <c r="P26" s="83"/>
    </row>
    <row r="27" spans="1:16" s="3" customFormat="1" ht="22.7" customHeight="1" x14ac:dyDescent="0.2">
      <c r="A27" s="184" t="s">
        <v>83</v>
      </c>
      <c r="B27" s="207" t="s">
        <v>132</v>
      </c>
      <c r="C27" s="208" t="s">
        <v>133</v>
      </c>
      <c r="D27" s="209"/>
      <c r="E27" s="210" t="s">
        <v>89</v>
      </c>
      <c r="F27" s="205" t="s">
        <v>28</v>
      </c>
      <c r="G27" s="175">
        <v>1</v>
      </c>
      <c r="H27" s="177"/>
      <c r="I27" s="177"/>
      <c r="J27" s="40"/>
      <c r="K27" s="41"/>
      <c r="L27" s="40"/>
      <c r="M27" s="40"/>
      <c r="N27" s="42"/>
      <c r="O27" s="39"/>
      <c r="P27" s="83"/>
    </row>
    <row r="28" spans="1:16" s="3" customFormat="1" ht="22.7" customHeight="1" x14ac:dyDescent="0.2">
      <c r="A28" s="184" t="s">
        <v>120</v>
      </c>
      <c r="B28" s="165" t="s">
        <v>123</v>
      </c>
      <c r="C28" s="166" t="s">
        <v>121</v>
      </c>
      <c r="D28" s="166"/>
      <c r="E28" s="176" t="s">
        <v>122</v>
      </c>
      <c r="F28" s="205" t="s">
        <v>28</v>
      </c>
      <c r="G28" s="206">
        <v>1</v>
      </c>
      <c r="H28" s="177">
        <v>1.9</v>
      </c>
      <c r="I28" s="162"/>
      <c r="J28" s="40"/>
      <c r="K28" s="41"/>
      <c r="L28" s="40"/>
      <c r="M28" s="40"/>
      <c r="N28" s="42"/>
      <c r="O28" s="39"/>
      <c r="P28" s="83"/>
    </row>
    <row r="29" spans="1:16" s="3" customFormat="1" ht="22.7" customHeight="1" x14ac:dyDescent="0.2">
      <c r="A29" s="184"/>
      <c r="B29" s="168" t="s">
        <v>87</v>
      </c>
      <c r="C29" s="189"/>
      <c r="D29" s="169"/>
      <c r="E29" s="169"/>
      <c r="F29" s="191"/>
      <c r="G29" s="192"/>
      <c r="H29" s="177"/>
      <c r="I29" s="172"/>
      <c r="J29" s="40"/>
      <c r="K29" s="41"/>
      <c r="L29" s="40"/>
      <c r="M29" s="40"/>
      <c r="N29" s="42"/>
      <c r="O29" s="39"/>
      <c r="P29" s="83"/>
    </row>
    <row r="30" spans="1:16" s="3" customFormat="1" ht="22.7" customHeight="1" x14ac:dyDescent="0.2">
      <c r="A30" s="184" t="s">
        <v>44</v>
      </c>
      <c r="B30" s="165" t="s">
        <v>117</v>
      </c>
      <c r="C30" s="176" t="s">
        <v>45</v>
      </c>
      <c r="D30" s="166"/>
      <c r="E30" s="166" t="s">
        <v>47</v>
      </c>
      <c r="F30" s="166" t="s">
        <v>28</v>
      </c>
      <c r="G30" s="176">
        <v>8</v>
      </c>
      <c r="H30" s="177">
        <v>2.5</v>
      </c>
      <c r="I30" s="162"/>
      <c r="J30" s="40"/>
      <c r="K30" s="41"/>
      <c r="L30" s="40"/>
      <c r="M30" s="40"/>
      <c r="N30" s="42"/>
      <c r="O30" s="39"/>
      <c r="P30" s="83"/>
    </row>
    <row r="31" spans="1:16" s="3" customFormat="1" ht="22.7" customHeight="1" x14ac:dyDescent="0.2">
      <c r="A31" s="184" t="s">
        <v>44</v>
      </c>
      <c r="B31" s="165" t="s">
        <v>112</v>
      </c>
      <c r="C31" s="176" t="s">
        <v>45</v>
      </c>
      <c r="D31" s="166"/>
      <c r="E31" s="166" t="s">
        <v>47</v>
      </c>
      <c r="F31" s="166" t="s">
        <v>28</v>
      </c>
      <c r="G31" s="176">
        <v>10</v>
      </c>
      <c r="H31" s="177">
        <v>0.2</v>
      </c>
      <c r="I31" s="177"/>
      <c r="J31" s="40"/>
      <c r="K31" s="41"/>
      <c r="L31" s="40"/>
      <c r="M31" s="40"/>
      <c r="N31" s="42"/>
      <c r="O31" s="39"/>
      <c r="P31" s="83"/>
    </row>
    <row r="32" spans="1:16" s="154" customFormat="1" ht="22.7" customHeight="1" x14ac:dyDescent="0.2">
      <c r="A32" s="211" t="s">
        <v>44</v>
      </c>
      <c r="B32" s="165" t="s">
        <v>65</v>
      </c>
      <c r="C32" s="166" t="s">
        <v>51</v>
      </c>
      <c r="D32" s="166"/>
      <c r="E32" s="176" t="s">
        <v>47</v>
      </c>
      <c r="F32" s="176" t="s">
        <v>28</v>
      </c>
      <c r="G32" s="176">
        <v>6</v>
      </c>
      <c r="H32" s="3">
        <v>4.9000000000000004</v>
      </c>
      <c r="I32" s="129"/>
      <c r="J32" s="193"/>
      <c r="K32" s="194"/>
      <c r="L32" s="193"/>
      <c r="M32" s="193"/>
      <c r="N32" s="195"/>
      <c r="O32" s="196"/>
      <c r="P32" s="197"/>
    </row>
    <row r="33" spans="1:16" s="3" customFormat="1" ht="22.7" customHeight="1" x14ac:dyDescent="0.2">
      <c r="A33" s="184" t="s">
        <v>44</v>
      </c>
      <c r="B33" s="165" t="s">
        <v>118</v>
      </c>
      <c r="C33" s="166" t="s">
        <v>50</v>
      </c>
      <c r="D33" s="166"/>
      <c r="E33" s="176"/>
      <c r="F33" s="166" t="s">
        <v>30</v>
      </c>
      <c r="G33" s="176">
        <v>3</v>
      </c>
      <c r="H33" s="3">
        <v>10.199999999999999</v>
      </c>
      <c r="I33" s="129"/>
      <c r="J33" s="40"/>
      <c r="K33" s="41"/>
      <c r="L33" s="40"/>
      <c r="M33" s="40"/>
      <c r="N33" s="42"/>
      <c r="O33" s="39"/>
      <c r="P33" s="83"/>
    </row>
    <row r="34" spans="1:16" s="3" customFormat="1" ht="22.7" customHeight="1" x14ac:dyDescent="0.2">
      <c r="A34" s="184" t="s">
        <v>44</v>
      </c>
      <c r="B34" s="165" t="s">
        <v>113</v>
      </c>
      <c r="C34" s="166" t="s">
        <v>64</v>
      </c>
      <c r="D34" s="166"/>
      <c r="E34" s="176"/>
      <c r="F34" s="166" t="s">
        <v>30</v>
      </c>
      <c r="G34" s="176">
        <v>20</v>
      </c>
      <c r="H34" s="177">
        <v>2.1</v>
      </c>
      <c r="I34" s="129"/>
      <c r="J34" s="40"/>
      <c r="K34" s="41"/>
      <c r="L34" s="40"/>
      <c r="M34" s="40"/>
      <c r="N34" s="42"/>
      <c r="O34" s="39"/>
      <c r="P34" s="83"/>
    </row>
    <row r="35" spans="1:16" s="3" customFormat="1" ht="22.7" customHeight="1" x14ac:dyDescent="0.2">
      <c r="A35" s="184" t="s">
        <v>44</v>
      </c>
      <c r="B35" s="212" t="s">
        <v>125</v>
      </c>
      <c r="C35" s="213" t="s">
        <v>124</v>
      </c>
      <c r="D35" s="205"/>
      <c r="E35" s="166" t="s">
        <v>47</v>
      </c>
      <c r="F35" s="166" t="s">
        <v>28</v>
      </c>
      <c r="G35" s="176">
        <v>1</v>
      </c>
      <c r="H35" s="177">
        <v>0.2</v>
      </c>
      <c r="I35" s="129"/>
      <c r="J35" s="40"/>
      <c r="K35" s="41"/>
      <c r="L35" s="40"/>
      <c r="M35" s="40"/>
      <c r="N35" s="42"/>
      <c r="O35" s="39"/>
      <c r="P35" s="83"/>
    </row>
    <row r="36" spans="1:16" s="3" customFormat="1" ht="22.7" customHeight="1" x14ac:dyDescent="0.2">
      <c r="A36" s="164" t="s">
        <v>44</v>
      </c>
      <c r="B36" s="165" t="s">
        <v>114</v>
      </c>
      <c r="C36" s="166"/>
      <c r="D36" s="166"/>
      <c r="E36" s="166" t="s">
        <v>48</v>
      </c>
      <c r="F36" s="186" t="s">
        <v>28</v>
      </c>
      <c r="G36" s="187">
        <v>2</v>
      </c>
      <c r="H36" s="177"/>
      <c r="I36" s="129"/>
      <c r="J36" s="40"/>
      <c r="K36" s="41"/>
      <c r="L36" s="40"/>
      <c r="M36" s="40"/>
      <c r="N36" s="42"/>
      <c r="O36" s="39"/>
      <c r="P36" s="83"/>
    </row>
    <row r="37" spans="1:16" s="3" customFormat="1" ht="22.7" customHeight="1" x14ac:dyDescent="0.2">
      <c r="A37" s="164" t="s">
        <v>44</v>
      </c>
      <c r="B37" s="165" t="s">
        <v>115</v>
      </c>
      <c r="C37" s="166"/>
      <c r="D37" s="166"/>
      <c r="E37" s="166" t="s">
        <v>48</v>
      </c>
      <c r="F37" s="186" t="s">
        <v>28</v>
      </c>
      <c r="G37" s="187">
        <v>2</v>
      </c>
      <c r="H37" s="177"/>
      <c r="I37" s="129"/>
      <c r="J37" s="40"/>
      <c r="K37" s="41"/>
      <c r="L37" s="40"/>
      <c r="M37" s="40"/>
      <c r="N37" s="42"/>
      <c r="O37" s="39"/>
      <c r="P37" s="83"/>
    </row>
    <row r="38" spans="1:16" s="3" customFormat="1" ht="22.7" customHeight="1" x14ac:dyDescent="0.2">
      <c r="A38" s="164" t="s">
        <v>44</v>
      </c>
      <c r="B38" s="165" t="s">
        <v>126</v>
      </c>
      <c r="C38" s="166"/>
      <c r="D38" s="166"/>
      <c r="E38" s="166" t="s">
        <v>48</v>
      </c>
      <c r="F38" s="214" t="s">
        <v>28</v>
      </c>
      <c r="G38" s="215">
        <v>1</v>
      </c>
      <c r="H38" s="177"/>
      <c r="I38" s="129"/>
      <c r="J38" s="40"/>
      <c r="K38" s="41"/>
      <c r="L38" s="40"/>
      <c r="M38" s="40"/>
      <c r="N38" s="42"/>
      <c r="O38" s="39"/>
      <c r="P38" s="83"/>
    </row>
    <row r="39" spans="1:16" s="3" customFormat="1" ht="22.7" customHeight="1" x14ac:dyDescent="0.2">
      <c r="A39" s="164" t="s">
        <v>44</v>
      </c>
      <c r="B39" s="165" t="s">
        <v>127</v>
      </c>
      <c r="C39" s="217" t="s">
        <v>128</v>
      </c>
      <c r="D39" s="215"/>
      <c r="E39" s="166" t="s">
        <v>63</v>
      </c>
      <c r="F39" s="214" t="s">
        <v>28</v>
      </c>
      <c r="G39" s="175">
        <v>1</v>
      </c>
      <c r="H39" s="177"/>
      <c r="I39" s="129"/>
      <c r="J39" s="40"/>
      <c r="K39" s="41"/>
      <c r="L39" s="40"/>
      <c r="M39" s="40"/>
      <c r="N39" s="42"/>
      <c r="O39" s="39"/>
      <c r="P39" s="83"/>
    </row>
    <row r="40" spans="1:16" s="3" customFormat="1" ht="22.7" customHeight="1" x14ac:dyDescent="0.2">
      <c r="A40" s="164" t="s">
        <v>44</v>
      </c>
      <c r="B40" s="165" t="s">
        <v>116</v>
      </c>
      <c r="C40" s="170"/>
      <c r="D40" s="187"/>
      <c r="E40" s="166" t="s">
        <v>63</v>
      </c>
      <c r="F40" s="186" t="s">
        <v>28</v>
      </c>
      <c r="G40" s="187">
        <v>1</v>
      </c>
      <c r="H40" s="177"/>
      <c r="I40" s="129"/>
      <c r="J40" s="40"/>
      <c r="K40" s="41"/>
      <c r="L40" s="40"/>
      <c r="M40" s="40"/>
      <c r="N40" s="42"/>
      <c r="O40" s="39"/>
      <c r="P40" s="83"/>
    </row>
    <row r="41" spans="1:16" s="3" customFormat="1" ht="22.7" customHeight="1" x14ac:dyDescent="0.2">
      <c r="A41" s="164" t="s">
        <v>44</v>
      </c>
      <c r="B41" s="165" t="s">
        <v>119</v>
      </c>
      <c r="C41" s="199" t="s">
        <v>67</v>
      </c>
      <c r="D41" s="166"/>
      <c r="E41" s="176"/>
      <c r="F41" s="166" t="s">
        <v>28</v>
      </c>
      <c r="G41" s="176">
        <v>5</v>
      </c>
      <c r="H41" s="177"/>
      <c r="I41" s="168"/>
      <c r="J41" s="40"/>
      <c r="K41" s="41"/>
      <c r="L41" s="40"/>
      <c r="M41" s="40"/>
      <c r="N41" s="42"/>
      <c r="O41" s="39"/>
      <c r="P41" s="83"/>
    </row>
    <row r="42" spans="1:16" s="3" customFormat="1" ht="22.7" customHeight="1" x14ac:dyDescent="0.2">
      <c r="A42" s="164" t="s">
        <v>44</v>
      </c>
      <c r="B42" s="165" t="s">
        <v>86</v>
      </c>
      <c r="C42" s="200" t="s">
        <v>85</v>
      </c>
      <c r="D42" s="166"/>
      <c r="E42" s="176"/>
      <c r="F42" s="166" t="s">
        <v>66</v>
      </c>
      <c r="G42" s="176">
        <v>8</v>
      </c>
      <c r="H42" s="177">
        <v>7.05</v>
      </c>
      <c r="I42" s="168"/>
      <c r="J42" s="40"/>
      <c r="K42" s="41"/>
      <c r="L42" s="40"/>
      <c r="M42" s="40"/>
      <c r="N42" s="42"/>
      <c r="O42" s="39"/>
      <c r="P42" s="83"/>
    </row>
    <row r="43" spans="1:16" s="3" customFormat="1" ht="22.7" customHeight="1" x14ac:dyDescent="0.2">
      <c r="A43" s="164" t="s">
        <v>44</v>
      </c>
      <c r="B43" s="165" t="s">
        <v>46</v>
      </c>
      <c r="C43" s="166" t="s">
        <v>68</v>
      </c>
      <c r="D43" s="166"/>
      <c r="E43" s="176"/>
      <c r="F43" s="166" t="s">
        <v>28</v>
      </c>
      <c r="G43" s="176">
        <v>3</v>
      </c>
      <c r="H43" s="177"/>
      <c r="I43" s="168"/>
      <c r="J43" s="40"/>
      <c r="K43" s="41"/>
      <c r="L43" s="40"/>
      <c r="M43" s="40"/>
      <c r="N43" s="42"/>
      <c r="O43" s="39"/>
      <c r="P43" s="83"/>
    </row>
    <row r="44" spans="1:16" s="3" customFormat="1" ht="22.7" customHeight="1" x14ac:dyDescent="0.2">
      <c r="A44" s="164"/>
      <c r="B44" s="165" t="s">
        <v>69</v>
      </c>
      <c r="C44" s="166"/>
      <c r="D44" s="166"/>
      <c r="E44" s="176"/>
      <c r="F44" s="166"/>
      <c r="G44" s="176"/>
      <c r="H44" s="177"/>
      <c r="I44" s="158"/>
      <c r="J44" s="40"/>
      <c r="K44" s="41"/>
      <c r="L44" s="40"/>
      <c r="M44" s="40"/>
      <c r="N44" s="42"/>
      <c r="O44" s="39"/>
      <c r="P44" s="83"/>
    </row>
    <row r="45" spans="1:16" s="3" customFormat="1" ht="22.7" customHeight="1" x14ac:dyDescent="0.2">
      <c r="A45" s="164" t="s">
        <v>44</v>
      </c>
      <c r="B45" s="165" t="s">
        <v>70</v>
      </c>
      <c r="C45" s="166" t="s">
        <v>71</v>
      </c>
      <c r="D45" s="166"/>
      <c r="E45" s="176"/>
      <c r="F45" s="166" t="s">
        <v>28</v>
      </c>
      <c r="G45" s="176">
        <v>3</v>
      </c>
      <c r="H45" s="177"/>
      <c r="I45" s="158"/>
      <c r="J45" s="40"/>
      <c r="K45" s="41"/>
      <c r="L45" s="40"/>
      <c r="M45" s="40"/>
      <c r="N45" s="42"/>
      <c r="O45" s="39"/>
      <c r="P45" s="83"/>
    </row>
    <row r="46" spans="1:16" s="3" customFormat="1" ht="22.7" customHeight="1" x14ac:dyDescent="0.2">
      <c r="A46" s="164"/>
      <c r="B46" s="165" t="s">
        <v>69</v>
      </c>
      <c r="C46" s="166"/>
      <c r="D46" s="166"/>
      <c r="E46" s="176"/>
      <c r="F46" s="166"/>
      <c r="G46" s="176"/>
      <c r="H46" s="177"/>
      <c r="I46" s="158"/>
      <c r="J46" s="40"/>
      <c r="K46" s="41"/>
      <c r="L46" s="40"/>
      <c r="M46" s="40"/>
      <c r="N46" s="42"/>
      <c r="O46" s="39"/>
      <c r="P46" s="83"/>
    </row>
    <row r="47" spans="1:16" s="3" customFormat="1" ht="22.7" customHeight="1" x14ac:dyDescent="0.2">
      <c r="A47" s="128"/>
      <c r="B47" s="158"/>
      <c r="C47" s="127"/>
      <c r="D47" s="127"/>
      <c r="E47" s="162"/>
      <c r="F47" s="127"/>
      <c r="G47" s="162"/>
      <c r="H47" s="162"/>
      <c r="I47" s="158"/>
      <c r="J47" s="40"/>
      <c r="K47" s="41"/>
      <c r="L47" s="40"/>
      <c r="M47" s="40"/>
      <c r="N47" s="42"/>
      <c r="O47" s="39"/>
      <c r="P47" s="83"/>
    </row>
    <row r="48" spans="1:16" s="3" customFormat="1" ht="22.7" customHeight="1" x14ac:dyDescent="0.2">
      <c r="A48" s="128"/>
      <c r="B48" s="158"/>
      <c r="C48" s="127"/>
      <c r="D48" s="127"/>
      <c r="E48" s="162"/>
      <c r="F48" s="127"/>
      <c r="G48" s="162"/>
      <c r="H48" s="162"/>
      <c r="I48" s="158"/>
      <c r="J48" s="40"/>
      <c r="K48" s="41"/>
      <c r="L48" s="40"/>
      <c r="M48" s="40"/>
      <c r="N48" s="42"/>
      <c r="O48" s="39"/>
      <c r="P48" s="83"/>
    </row>
    <row r="49" spans="1:16" s="3" customFormat="1" ht="22.7" customHeight="1" x14ac:dyDescent="0.2">
      <c r="A49" s="128"/>
      <c r="B49" s="158"/>
      <c r="C49" s="127"/>
      <c r="D49" s="127"/>
      <c r="E49" s="162"/>
      <c r="F49" s="127"/>
      <c r="G49" s="162"/>
      <c r="H49" s="162"/>
      <c r="I49" s="158"/>
      <c r="J49" s="40"/>
      <c r="K49" s="41"/>
      <c r="L49" s="40"/>
      <c r="M49" s="40"/>
      <c r="N49" s="42"/>
      <c r="O49" s="39"/>
      <c r="P49" s="83"/>
    </row>
    <row r="50" spans="1:16" s="3" customFormat="1" ht="22.7" customHeight="1" x14ac:dyDescent="0.2">
      <c r="A50" s="128"/>
      <c r="B50" s="158"/>
      <c r="C50" s="127"/>
      <c r="D50" s="127"/>
      <c r="E50" s="162"/>
      <c r="F50" s="127"/>
      <c r="G50" s="162"/>
      <c r="H50" s="162"/>
      <c r="I50" s="158"/>
      <c r="J50" s="40"/>
      <c r="K50" s="41"/>
      <c r="L50" s="40"/>
      <c r="M50" s="40"/>
      <c r="N50" s="42"/>
      <c r="O50" s="39"/>
      <c r="P50" s="83"/>
    </row>
    <row r="51" spans="1:16" s="3" customFormat="1" ht="22.7" customHeight="1" x14ac:dyDescent="0.2">
      <c r="A51" s="128"/>
      <c r="B51" s="158"/>
      <c r="C51" s="127"/>
      <c r="D51" s="127"/>
      <c r="E51" s="162"/>
      <c r="F51" s="127"/>
      <c r="G51" s="162"/>
      <c r="H51" s="162"/>
      <c r="I51" s="158"/>
      <c r="J51" s="40"/>
      <c r="K51" s="41"/>
      <c r="L51" s="40"/>
      <c r="M51" s="40"/>
      <c r="N51" s="42"/>
      <c r="O51" s="39"/>
      <c r="P51" s="83"/>
    </row>
    <row r="52" spans="1:16" s="3" customFormat="1" ht="22.7" customHeight="1" x14ac:dyDescent="0.2">
      <c r="A52" s="128"/>
      <c r="B52" s="158"/>
      <c r="C52" s="127"/>
      <c r="D52" s="127"/>
      <c r="E52" s="162"/>
      <c r="F52" s="127"/>
      <c r="G52" s="162"/>
      <c r="H52" s="162"/>
      <c r="I52" s="158"/>
      <c r="J52" s="40"/>
      <c r="K52" s="41"/>
      <c r="L52" s="40"/>
      <c r="M52" s="40"/>
      <c r="N52" s="42"/>
      <c r="O52" s="39"/>
      <c r="P52" s="83"/>
    </row>
    <row r="53" spans="1:16" s="3" customFormat="1" ht="22.7" customHeight="1" x14ac:dyDescent="0.2">
      <c r="A53" s="128"/>
      <c r="B53" s="158"/>
      <c r="C53" s="127"/>
      <c r="D53" s="127"/>
      <c r="E53" s="162"/>
      <c r="F53" s="127"/>
      <c r="G53" s="162"/>
      <c r="H53" s="162"/>
      <c r="I53" s="158"/>
      <c r="J53" s="40"/>
      <c r="K53" s="41"/>
      <c r="L53" s="40"/>
      <c r="M53" s="40"/>
      <c r="N53" s="42"/>
      <c r="O53" s="39"/>
      <c r="P53" s="83"/>
    </row>
    <row r="54" spans="1:16" s="3" customFormat="1" ht="22.7" customHeight="1" x14ac:dyDescent="0.2">
      <c r="A54" s="110"/>
      <c r="B54" s="157"/>
      <c r="C54" s="161"/>
      <c r="D54" s="161"/>
      <c r="E54" s="159"/>
      <c r="F54" s="161"/>
      <c r="G54" s="159"/>
      <c r="H54" s="159"/>
      <c r="I54" s="157"/>
      <c r="J54" s="40"/>
      <c r="K54" s="41"/>
      <c r="L54" s="40"/>
      <c r="M54" s="40"/>
      <c r="N54" s="42"/>
      <c r="O54" s="39"/>
      <c r="P54" s="83"/>
    </row>
    <row r="55" spans="1:16" s="3" customFormat="1" ht="22.7" customHeight="1" x14ac:dyDescent="0.2">
      <c r="A55" s="110"/>
      <c r="B55" s="157"/>
      <c r="C55" s="161"/>
      <c r="D55" s="161"/>
      <c r="E55" s="159"/>
      <c r="F55" s="161"/>
      <c r="G55" s="159"/>
      <c r="H55" s="159"/>
      <c r="I55" s="157"/>
      <c r="J55" s="40"/>
      <c r="K55" s="41"/>
      <c r="L55" s="40"/>
      <c r="M55" s="40"/>
      <c r="N55" s="42"/>
      <c r="O55" s="39"/>
      <c r="P55" s="83"/>
    </row>
    <row r="56" spans="1:16" s="3" customFormat="1" ht="22.7" customHeight="1" x14ac:dyDescent="0.2">
      <c r="A56" s="110"/>
      <c r="B56" s="157"/>
      <c r="C56" s="161"/>
      <c r="D56" s="161"/>
      <c r="E56" s="159"/>
      <c r="F56" s="161"/>
      <c r="G56" s="159"/>
      <c r="H56" s="159"/>
      <c r="I56" s="157"/>
      <c r="J56" s="40"/>
      <c r="K56" s="41"/>
      <c r="L56" s="40"/>
      <c r="M56" s="40"/>
      <c r="N56" s="42"/>
      <c r="O56" s="39"/>
      <c r="P56" s="83"/>
    </row>
    <row r="57" spans="1:16" s="3" customFormat="1" ht="22.7" customHeight="1" x14ac:dyDescent="0.2">
      <c r="A57" s="110"/>
      <c r="C57" s="161"/>
      <c r="D57" s="161"/>
      <c r="E57" s="159"/>
      <c r="F57" s="161"/>
      <c r="G57" s="159"/>
      <c r="H57" s="159"/>
      <c r="I57" s="157"/>
      <c r="J57" s="40"/>
      <c r="K57" s="41"/>
      <c r="L57" s="40"/>
      <c r="M57" s="40"/>
      <c r="N57" s="42"/>
      <c r="O57" s="39"/>
      <c r="P57" s="83"/>
    </row>
    <row r="58" spans="1:16" s="3" customFormat="1" ht="22.7" customHeight="1" x14ac:dyDescent="0.2">
      <c r="A58" s="110"/>
      <c r="B58" s="157"/>
      <c r="C58" s="161"/>
      <c r="D58" s="161"/>
      <c r="E58" s="159"/>
      <c r="F58" s="161"/>
      <c r="G58" s="159"/>
      <c r="H58" s="159"/>
      <c r="I58" s="157"/>
      <c r="J58" s="40"/>
      <c r="K58" s="41"/>
      <c r="L58" s="40"/>
      <c r="M58" s="40"/>
      <c r="N58" s="42"/>
      <c r="O58" s="39"/>
      <c r="P58" s="83"/>
    </row>
    <row r="59" spans="1:16" s="3" customFormat="1" ht="22.7" customHeight="1" x14ac:dyDescent="0.2">
      <c r="A59" s="159"/>
      <c r="B59" s="157"/>
      <c r="C59" s="161"/>
      <c r="D59" s="161"/>
      <c r="E59" s="161"/>
      <c r="F59" s="161"/>
      <c r="G59" s="159"/>
      <c r="H59" s="159"/>
      <c r="I59" s="157"/>
      <c r="J59" s="40"/>
      <c r="K59" s="41"/>
      <c r="L59" s="40"/>
      <c r="M59" s="40"/>
      <c r="N59" s="42"/>
      <c r="O59" s="39"/>
      <c r="P59" s="83"/>
    </row>
    <row r="60" spans="1:16" s="3" customFormat="1" ht="22.7" customHeight="1" x14ac:dyDescent="0.2">
      <c r="A60" s="354"/>
      <c r="B60" s="353"/>
      <c r="C60" s="161"/>
      <c r="D60" s="356"/>
      <c r="E60" s="161"/>
      <c r="F60" s="354"/>
      <c r="G60" s="354"/>
      <c r="H60" s="354"/>
      <c r="I60" s="353"/>
      <c r="J60" s="40"/>
      <c r="K60" s="41"/>
      <c r="L60" s="40"/>
      <c r="M60" s="40"/>
      <c r="N60" s="42"/>
      <c r="O60" s="39"/>
      <c r="P60" s="83"/>
    </row>
    <row r="61" spans="1:16" s="3" customFormat="1" ht="22.7" customHeight="1" x14ac:dyDescent="0.2">
      <c r="A61" s="354"/>
      <c r="B61" s="353"/>
      <c r="C61" s="161"/>
      <c r="D61" s="356"/>
      <c r="E61" s="161"/>
      <c r="F61" s="354"/>
      <c r="G61" s="354"/>
      <c r="H61" s="354"/>
      <c r="I61" s="353"/>
      <c r="J61" s="40"/>
      <c r="K61" s="41"/>
      <c r="L61" s="40"/>
      <c r="M61" s="40"/>
      <c r="N61" s="42"/>
      <c r="O61" s="39"/>
      <c r="P61" s="83"/>
    </row>
    <row r="62" spans="1:16" s="3" customFormat="1" ht="22.7" customHeight="1" x14ac:dyDescent="0.2">
      <c r="A62" s="354"/>
      <c r="B62" s="353"/>
      <c r="C62" s="161"/>
      <c r="D62" s="356"/>
      <c r="E62" s="161"/>
      <c r="F62" s="354"/>
      <c r="G62" s="354"/>
      <c r="H62" s="354"/>
      <c r="I62" s="353"/>
      <c r="J62" s="40"/>
      <c r="K62" s="41"/>
      <c r="L62" s="40"/>
      <c r="M62" s="40"/>
      <c r="N62" s="42"/>
      <c r="O62" s="39"/>
      <c r="P62" s="83"/>
    </row>
    <row r="63" spans="1:16" s="3" customFormat="1" ht="22.7" customHeight="1" x14ac:dyDescent="0.2">
      <c r="A63" s="354"/>
      <c r="B63" s="353"/>
      <c r="C63" s="161"/>
      <c r="D63" s="356"/>
      <c r="E63" s="161"/>
      <c r="F63" s="354"/>
      <c r="G63" s="354"/>
      <c r="H63" s="354"/>
      <c r="I63" s="353"/>
      <c r="J63" s="40"/>
      <c r="K63" s="41"/>
      <c r="L63" s="40"/>
      <c r="M63" s="40"/>
      <c r="N63" s="42"/>
      <c r="O63" s="39"/>
      <c r="P63" s="83"/>
    </row>
    <row r="64" spans="1:16" s="3" customFormat="1" ht="22.7" customHeight="1" x14ac:dyDescent="0.2">
      <c r="A64" s="159"/>
      <c r="B64" s="157"/>
      <c r="C64" s="161"/>
      <c r="D64" s="161"/>
      <c r="E64" s="161"/>
      <c r="F64" s="159"/>
      <c r="G64" s="159"/>
      <c r="H64" s="159"/>
      <c r="I64" s="157"/>
      <c r="J64" s="40"/>
      <c r="K64" s="41"/>
      <c r="L64" s="40"/>
      <c r="M64" s="40"/>
      <c r="N64" s="42"/>
      <c r="O64" s="39"/>
      <c r="P64" s="83"/>
    </row>
    <row r="65" spans="1:16" s="3" customFormat="1" ht="22.7" customHeight="1" x14ac:dyDescent="0.2">
      <c r="A65" s="159"/>
      <c r="B65" s="157"/>
      <c r="C65" s="161"/>
      <c r="D65" s="161"/>
      <c r="E65" s="161"/>
      <c r="F65" s="159"/>
      <c r="G65" s="159"/>
      <c r="H65" s="159"/>
      <c r="I65" s="157"/>
      <c r="J65" s="40"/>
      <c r="K65" s="41"/>
      <c r="L65" s="40"/>
      <c r="M65" s="40"/>
      <c r="N65" s="42"/>
      <c r="O65" s="39"/>
      <c r="P65" s="83"/>
    </row>
    <row r="66" spans="1:16" s="3" customFormat="1" ht="22.7" customHeight="1" x14ac:dyDescent="0.2">
      <c r="A66" s="159"/>
      <c r="B66" s="157"/>
      <c r="C66" s="161"/>
      <c r="D66" s="161"/>
      <c r="E66" s="161"/>
      <c r="F66" s="159"/>
      <c r="G66" s="159"/>
      <c r="H66" s="159"/>
      <c r="I66" s="157"/>
      <c r="J66" s="40"/>
      <c r="K66" s="41"/>
      <c r="L66" s="40"/>
      <c r="M66" s="40"/>
      <c r="N66" s="42"/>
      <c r="O66" s="39"/>
      <c r="P66" s="83"/>
    </row>
    <row r="67" spans="1:16" s="3" customFormat="1" ht="22.7" customHeight="1" x14ac:dyDescent="0.2">
      <c r="A67" s="159"/>
      <c r="B67" s="157"/>
      <c r="C67" s="161"/>
      <c r="D67" s="160"/>
      <c r="E67" s="161"/>
      <c r="F67" s="159"/>
      <c r="G67" s="159"/>
      <c r="H67" s="159"/>
      <c r="I67" s="157"/>
      <c r="J67" s="40"/>
      <c r="K67" s="41"/>
      <c r="L67" s="40"/>
      <c r="M67" s="40"/>
      <c r="N67" s="42"/>
      <c r="O67" s="39"/>
      <c r="P67" s="83"/>
    </row>
    <row r="68" spans="1:16" s="3" customFormat="1" ht="22.7" customHeight="1" x14ac:dyDescent="0.2">
      <c r="A68" s="159"/>
      <c r="B68" s="157"/>
      <c r="C68" s="161"/>
      <c r="D68" s="160"/>
      <c r="E68" s="161"/>
      <c r="F68" s="161"/>
      <c r="G68" s="159"/>
      <c r="H68" s="159"/>
      <c r="I68" s="157"/>
      <c r="J68" s="40"/>
      <c r="K68" s="41"/>
      <c r="L68" s="40"/>
      <c r="M68" s="40"/>
      <c r="N68" s="42"/>
      <c r="O68" s="39"/>
      <c r="P68" s="83"/>
    </row>
    <row r="69" spans="1:16" s="3" customFormat="1" ht="22.7" customHeight="1" x14ac:dyDescent="0.2">
      <c r="A69" s="159"/>
      <c r="B69" s="157"/>
      <c r="C69" s="161"/>
      <c r="D69" s="160"/>
      <c r="E69" s="161"/>
      <c r="F69" s="159"/>
      <c r="G69" s="159"/>
      <c r="H69" s="159"/>
      <c r="I69" s="157"/>
      <c r="J69" s="40"/>
      <c r="K69" s="41"/>
      <c r="L69" s="40"/>
      <c r="M69" s="40"/>
      <c r="N69" s="42"/>
      <c r="O69" s="39"/>
      <c r="P69" s="83"/>
    </row>
    <row r="70" spans="1:16" s="3" customFormat="1" ht="22.7" customHeight="1" x14ac:dyDescent="0.2">
      <c r="A70" s="159"/>
      <c r="B70" s="157"/>
      <c r="C70" s="161"/>
      <c r="D70" s="160"/>
      <c r="E70" s="161"/>
      <c r="F70" s="161"/>
      <c r="G70" s="159"/>
      <c r="H70" s="159"/>
      <c r="I70" s="157"/>
      <c r="J70" s="40"/>
      <c r="K70" s="41"/>
      <c r="L70" s="40"/>
      <c r="M70" s="40"/>
      <c r="N70" s="42"/>
      <c r="O70" s="39"/>
      <c r="P70" s="83"/>
    </row>
    <row r="71" spans="1:16" s="3" customFormat="1" ht="22.7" customHeight="1" x14ac:dyDescent="0.2">
      <c r="A71" s="159"/>
      <c r="B71" s="157"/>
      <c r="C71" s="161"/>
      <c r="D71" s="160"/>
      <c r="E71" s="161"/>
      <c r="F71" s="159"/>
      <c r="G71" s="159"/>
      <c r="H71" s="159"/>
      <c r="I71" s="157"/>
      <c r="J71" s="40"/>
      <c r="K71" s="41"/>
      <c r="L71" s="40"/>
      <c r="M71" s="40"/>
      <c r="N71" s="42"/>
      <c r="O71" s="39"/>
      <c r="P71" s="83"/>
    </row>
    <row r="72" spans="1:16" s="3" customFormat="1" ht="22.7" customHeight="1" x14ac:dyDescent="0.2">
      <c r="A72" s="159"/>
      <c r="B72" s="157"/>
      <c r="C72" s="161"/>
      <c r="D72" s="160"/>
      <c r="E72" s="161"/>
      <c r="F72" s="159"/>
      <c r="G72" s="159"/>
      <c r="H72" s="159"/>
      <c r="I72" s="157"/>
      <c r="J72" s="40"/>
      <c r="K72" s="41"/>
      <c r="L72" s="40"/>
      <c r="M72" s="40"/>
      <c r="N72" s="42"/>
      <c r="O72" s="39"/>
      <c r="P72" s="83"/>
    </row>
    <row r="73" spans="1:16" s="3" customFormat="1" ht="22.7" customHeight="1" x14ac:dyDescent="0.2">
      <c r="A73" s="159"/>
      <c r="B73" s="157"/>
      <c r="C73" s="161"/>
      <c r="D73" s="160"/>
      <c r="E73" s="161"/>
      <c r="F73" s="159"/>
      <c r="G73" s="159"/>
      <c r="H73" s="159"/>
      <c r="I73" s="157"/>
      <c r="J73" s="40"/>
      <c r="K73" s="41"/>
      <c r="L73" s="40"/>
      <c r="M73" s="40"/>
      <c r="N73" s="42"/>
      <c r="O73" s="39"/>
      <c r="P73" s="83"/>
    </row>
    <row r="74" spans="1:16" s="3" customFormat="1" ht="22.7" customHeight="1" x14ac:dyDescent="0.2">
      <c r="A74" s="159"/>
      <c r="B74" s="157"/>
      <c r="C74" s="161"/>
      <c r="D74" s="160"/>
      <c r="E74" s="161"/>
      <c r="F74" s="159"/>
      <c r="G74" s="159"/>
      <c r="H74" s="159"/>
      <c r="I74" s="157"/>
      <c r="J74" s="40"/>
      <c r="K74" s="41"/>
      <c r="L74" s="40"/>
      <c r="M74" s="40"/>
      <c r="N74" s="42"/>
      <c r="O74" s="39"/>
      <c r="P74" s="83"/>
    </row>
    <row r="75" spans="1:16" s="3" customFormat="1" ht="22.7" customHeight="1" x14ac:dyDescent="0.2">
      <c r="A75" s="159"/>
      <c r="B75" s="157"/>
      <c r="C75" s="161"/>
      <c r="D75" s="160"/>
      <c r="E75" s="161"/>
      <c r="F75" s="159"/>
      <c r="G75" s="159"/>
      <c r="H75" s="159"/>
      <c r="I75" s="157"/>
      <c r="J75" s="40"/>
      <c r="K75" s="41"/>
      <c r="L75" s="40"/>
      <c r="M75" s="40"/>
      <c r="N75" s="42"/>
      <c r="O75" s="39"/>
      <c r="P75" s="83"/>
    </row>
    <row r="76" spans="1:16" s="3" customFormat="1" ht="22.7" customHeight="1" x14ac:dyDescent="0.2">
      <c r="A76" s="159"/>
      <c r="B76" s="157"/>
      <c r="C76" s="161"/>
      <c r="D76" s="160"/>
      <c r="E76" s="161"/>
      <c r="F76" s="159"/>
      <c r="G76" s="159"/>
      <c r="H76" s="159"/>
      <c r="I76" s="157"/>
      <c r="J76" s="40"/>
      <c r="K76" s="41"/>
      <c r="L76" s="40"/>
      <c r="M76" s="40"/>
      <c r="N76" s="42"/>
      <c r="O76" s="39"/>
      <c r="P76" s="83"/>
    </row>
    <row r="77" spans="1:16" s="3" customFormat="1" ht="22.7" customHeight="1" x14ac:dyDescent="0.2">
      <c r="A77" s="159"/>
      <c r="B77" s="157"/>
      <c r="C77" s="161"/>
      <c r="D77" s="160"/>
      <c r="E77" s="161"/>
      <c r="F77" s="159"/>
      <c r="G77" s="159"/>
      <c r="H77" s="159"/>
      <c r="I77" s="157"/>
      <c r="J77" s="40"/>
      <c r="K77" s="41"/>
      <c r="L77" s="40"/>
      <c r="M77" s="40"/>
      <c r="N77" s="42"/>
      <c r="O77" s="39"/>
      <c r="P77" s="83"/>
    </row>
    <row r="78" spans="1:16" s="3" customFormat="1" ht="22.7" customHeight="1" x14ac:dyDescent="0.2">
      <c r="A78" s="159"/>
      <c r="B78" s="157"/>
      <c r="C78" s="161"/>
      <c r="D78" s="160"/>
      <c r="E78" s="161"/>
      <c r="F78" s="161"/>
      <c r="G78" s="159"/>
      <c r="H78" s="159"/>
      <c r="I78" s="157"/>
      <c r="J78" s="40"/>
      <c r="K78" s="41"/>
      <c r="L78" s="40"/>
      <c r="M78" s="40"/>
      <c r="N78" s="42"/>
      <c r="O78" s="39"/>
      <c r="P78" s="83"/>
    </row>
    <row r="79" spans="1:16" s="3" customFormat="1" ht="22.7" customHeight="1" x14ac:dyDescent="0.2">
      <c r="A79" s="159"/>
      <c r="B79" s="157"/>
      <c r="C79" s="161"/>
      <c r="D79" s="160"/>
      <c r="E79" s="161"/>
      <c r="F79" s="159"/>
      <c r="G79" s="159"/>
      <c r="H79" s="159"/>
      <c r="I79" s="157"/>
      <c r="J79" s="40"/>
      <c r="K79" s="41"/>
      <c r="L79" s="40"/>
      <c r="M79" s="40"/>
      <c r="N79" s="42"/>
      <c r="O79" s="39"/>
      <c r="P79" s="83"/>
    </row>
    <row r="80" spans="1:16" s="3" customFormat="1" ht="22.7" customHeight="1" x14ac:dyDescent="0.2">
      <c r="A80" s="159"/>
      <c r="B80" s="157"/>
      <c r="C80" s="159"/>
      <c r="D80" s="160"/>
      <c r="E80" s="161"/>
      <c r="F80" s="161"/>
      <c r="G80" s="159"/>
      <c r="H80" s="159"/>
      <c r="I80" s="157"/>
      <c r="J80" s="40"/>
      <c r="K80" s="41"/>
      <c r="L80" s="40"/>
      <c r="M80" s="40"/>
      <c r="N80" s="42"/>
      <c r="O80" s="39"/>
      <c r="P80" s="83"/>
    </row>
    <row r="81" spans="1:16" s="3" customFormat="1" ht="22.7" customHeight="1" x14ac:dyDescent="0.2">
      <c r="A81" s="159"/>
      <c r="B81" s="157"/>
      <c r="C81" s="159"/>
      <c r="D81" s="160"/>
      <c r="E81" s="161"/>
      <c r="F81" s="161"/>
      <c r="G81" s="159"/>
      <c r="H81" s="159"/>
      <c r="I81" s="157"/>
      <c r="J81" s="40"/>
      <c r="K81" s="41"/>
      <c r="L81" s="40"/>
      <c r="M81" s="40"/>
      <c r="N81" s="42"/>
      <c r="O81" s="39"/>
      <c r="P81" s="83"/>
    </row>
    <row r="82" spans="1:16" s="3" customFormat="1" ht="22.7" customHeight="1" x14ac:dyDescent="0.2">
      <c r="A82" s="159"/>
      <c r="B82" s="157"/>
      <c r="C82" s="159"/>
      <c r="D82" s="160"/>
      <c r="E82" s="161"/>
      <c r="F82" s="161"/>
      <c r="G82" s="159"/>
      <c r="H82" s="159"/>
      <c r="I82" s="157"/>
      <c r="J82" s="40"/>
      <c r="K82" s="41"/>
      <c r="L82" s="40"/>
      <c r="M82" s="40"/>
      <c r="N82" s="42"/>
      <c r="O82" s="39"/>
      <c r="P82" s="83"/>
    </row>
    <row r="83" spans="1:16" s="3" customFormat="1" ht="22.7" customHeight="1" x14ac:dyDescent="0.2">
      <c r="A83" s="159"/>
      <c r="B83" s="157"/>
      <c r="C83" s="161"/>
      <c r="D83" s="160"/>
      <c r="E83" s="161"/>
      <c r="F83" s="161"/>
      <c r="G83" s="159"/>
      <c r="H83" s="159"/>
      <c r="I83" s="157"/>
      <c r="J83" s="40"/>
      <c r="K83" s="41"/>
      <c r="L83" s="40"/>
      <c r="M83" s="40"/>
      <c r="N83" s="42"/>
      <c r="O83" s="39"/>
      <c r="P83" s="83"/>
    </row>
    <row r="84" spans="1:16" s="3" customFormat="1" ht="22.7" customHeight="1" x14ac:dyDescent="0.2">
      <c r="A84" s="159"/>
      <c r="B84" s="157"/>
      <c r="C84" s="159"/>
      <c r="D84" s="160"/>
      <c r="E84" s="161"/>
      <c r="F84" s="161"/>
      <c r="G84" s="159"/>
      <c r="H84" s="159"/>
      <c r="I84" s="157"/>
      <c r="J84" s="40"/>
      <c r="K84" s="41"/>
      <c r="L84" s="40"/>
      <c r="M84" s="40"/>
      <c r="N84" s="42"/>
      <c r="O84" s="39"/>
      <c r="P84" s="83"/>
    </row>
    <row r="85" spans="1:16" s="3" customFormat="1" ht="22.7" customHeight="1" x14ac:dyDescent="0.2">
      <c r="A85" s="159"/>
      <c r="B85" s="157"/>
      <c r="C85" s="159"/>
      <c r="D85" s="160"/>
      <c r="E85" s="161"/>
      <c r="F85" s="161"/>
      <c r="G85" s="159"/>
      <c r="H85" s="159"/>
      <c r="I85" s="157"/>
      <c r="J85" s="40"/>
      <c r="K85" s="41"/>
      <c r="L85" s="40"/>
      <c r="M85" s="40"/>
      <c r="N85" s="42"/>
      <c r="O85" s="39"/>
      <c r="P85" s="83"/>
    </row>
    <row r="86" spans="1:16" s="3" customFormat="1" ht="22.7" customHeight="1" x14ac:dyDescent="0.2">
      <c r="A86" s="159"/>
      <c r="B86" s="157"/>
      <c r="C86" s="159"/>
      <c r="D86" s="160"/>
      <c r="E86" s="161"/>
      <c r="F86" s="161"/>
      <c r="G86" s="159"/>
      <c r="H86" s="159"/>
      <c r="I86" s="157"/>
      <c r="J86" s="40"/>
      <c r="K86" s="41"/>
      <c r="L86" s="40"/>
      <c r="M86" s="40"/>
      <c r="N86" s="42"/>
      <c r="O86" s="39"/>
      <c r="P86" s="83"/>
    </row>
    <row r="87" spans="1:16" s="3" customFormat="1" ht="22.7" customHeight="1" x14ac:dyDescent="0.2">
      <c r="A87" s="159"/>
      <c r="B87" s="157"/>
      <c r="C87" s="161"/>
      <c r="D87" s="160"/>
      <c r="E87" s="161"/>
      <c r="F87" s="161"/>
      <c r="G87" s="159"/>
      <c r="H87" s="159"/>
      <c r="I87" s="157"/>
      <c r="J87" s="40"/>
      <c r="K87" s="41"/>
      <c r="L87" s="40"/>
      <c r="M87" s="40"/>
      <c r="N87" s="42"/>
      <c r="O87" s="39"/>
      <c r="P87" s="83"/>
    </row>
    <row r="88" spans="1:16" s="3" customFormat="1" ht="22.7" customHeight="1" x14ac:dyDescent="0.2">
      <c r="A88" s="159"/>
      <c r="B88" s="157"/>
      <c r="C88" s="161"/>
      <c r="D88" s="160"/>
      <c r="E88" s="161"/>
      <c r="F88" s="161"/>
      <c r="G88" s="159"/>
      <c r="H88" s="159"/>
      <c r="I88" s="157"/>
      <c r="J88" s="40"/>
      <c r="K88" s="41"/>
      <c r="L88" s="40"/>
      <c r="M88" s="40"/>
      <c r="N88" s="42"/>
      <c r="O88" s="39"/>
      <c r="P88" s="83"/>
    </row>
    <row r="89" spans="1:16" s="3" customFormat="1" ht="22.7" customHeight="1" x14ac:dyDescent="0.2">
      <c r="A89" s="159"/>
      <c r="B89" s="157"/>
      <c r="C89" s="161"/>
      <c r="D89" s="160"/>
      <c r="E89" s="161"/>
      <c r="F89" s="161"/>
      <c r="G89" s="159"/>
      <c r="H89" s="159"/>
      <c r="I89" s="157"/>
      <c r="J89" s="40"/>
      <c r="K89" s="41"/>
      <c r="L89" s="40"/>
      <c r="M89" s="40"/>
      <c r="N89" s="42"/>
      <c r="O89" s="39"/>
      <c r="P89" s="83"/>
    </row>
    <row r="90" spans="1:16" s="3" customFormat="1" ht="22.7" customHeight="1" x14ac:dyDescent="0.2">
      <c r="A90" s="159"/>
      <c r="B90" s="157"/>
      <c r="C90" s="161"/>
      <c r="D90" s="160"/>
      <c r="E90" s="161"/>
      <c r="F90" s="161"/>
      <c r="G90" s="159"/>
      <c r="H90" s="159"/>
      <c r="I90" s="157"/>
      <c r="J90" s="40"/>
      <c r="K90" s="41"/>
      <c r="L90" s="40"/>
      <c r="M90" s="40"/>
      <c r="N90" s="42"/>
      <c r="O90" s="39"/>
      <c r="P90" s="83"/>
    </row>
    <row r="91" spans="1:16" s="3" customFormat="1" ht="22.7" customHeight="1" x14ac:dyDescent="0.2">
      <c r="A91" s="159"/>
      <c r="B91" s="157"/>
      <c r="C91" s="161"/>
      <c r="D91" s="160"/>
      <c r="E91" s="161"/>
      <c r="F91" s="161"/>
      <c r="G91" s="159"/>
      <c r="H91" s="159"/>
      <c r="I91" s="157"/>
      <c r="J91" s="40"/>
      <c r="K91" s="41"/>
      <c r="L91" s="40"/>
      <c r="M91" s="40"/>
      <c r="N91" s="42"/>
      <c r="O91" s="39"/>
      <c r="P91" s="83"/>
    </row>
    <row r="92" spans="1:16" s="3" customFormat="1" ht="22.7" customHeight="1" x14ac:dyDescent="0.2">
      <c r="A92" s="159"/>
      <c r="B92" s="157"/>
      <c r="C92" s="161"/>
      <c r="D92" s="160"/>
      <c r="E92" s="161"/>
      <c r="F92" s="161"/>
      <c r="G92" s="159"/>
      <c r="H92" s="159"/>
      <c r="I92" s="157"/>
      <c r="J92" s="40"/>
      <c r="K92" s="41"/>
      <c r="L92" s="40"/>
      <c r="M92" s="40"/>
      <c r="N92" s="42"/>
      <c r="O92" s="39"/>
      <c r="P92" s="83"/>
    </row>
    <row r="93" spans="1:16" s="3" customFormat="1" ht="22.7" customHeight="1" x14ac:dyDescent="0.2">
      <c r="A93" s="354"/>
      <c r="B93" s="353"/>
      <c r="C93" s="161"/>
      <c r="D93" s="355"/>
      <c r="E93" s="356"/>
      <c r="F93" s="356"/>
      <c r="G93" s="354"/>
      <c r="H93" s="354"/>
      <c r="I93" s="353"/>
      <c r="J93" s="40"/>
      <c r="K93" s="41"/>
      <c r="L93" s="40"/>
      <c r="M93" s="40"/>
      <c r="N93" s="42"/>
      <c r="O93" s="39"/>
      <c r="P93" s="83"/>
    </row>
    <row r="94" spans="1:16" s="3" customFormat="1" ht="22.7" customHeight="1" x14ac:dyDescent="0.2">
      <c r="A94" s="354"/>
      <c r="B94" s="353"/>
      <c r="C94" s="161"/>
      <c r="D94" s="355"/>
      <c r="E94" s="356"/>
      <c r="F94" s="356"/>
      <c r="G94" s="354"/>
      <c r="H94" s="354"/>
      <c r="I94" s="353"/>
      <c r="J94" s="40"/>
      <c r="K94" s="41"/>
      <c r="L94" s="40"/>
      <c r="M94" s="40"/>
      <c r="N94" s="42"/>
      <c r="O94" s="39"/>
      <c r="P94" s="83"/>
    </row>
    <row r="95" spans="1:16" s="3" customFormat="1" ht="22.7" customHeight="1" x14ac:dyDescent="0.2">
      <c r="A95" s="354"/>
      <c r="B95" s="353"/>
      <c r="C95" s="161"/>
      <c r="D95" s="355"/>
      <c r="E95" s="356"/>
      <c r="F95" s="356"/>
      <c r="G95" s="354"/>
      <c r="H95" s="354"/>
      <c r="I95" s="353"/>
      <c r="J95" s="40"/>
      <c r="K95" s="41"/>
      <c r="L95" s="40"/>
      <c r="M95" s="40"/>
      <c r="N95" s="42"/>
      <c r="O95" s="39"/>
      <c r="P95" s="83"/>
    </row>
    <row r="96" spans="1:16" s="3" customFormat="1" ht="22.7" customHeight="1" x14ac:dyDescent="0.2">
      <c r="A96" s="354"/>
      <c r="B96" s="353"/>
      <c r="C96" s="161"/>
      <c r="D96" s="355"/>
      <c r="E96" s="356"/>
      <c r="F96" s="356"/>
      <c r="G96" s="354"/>
      <c r="H96" s="354"/>
      <c r="I96" s="353"/>
      <c r="J96" s="40"/>
      <c r="K96" s="41"/>
      <c r="L96" s="40"/>
      <c r="M96" s="40"/>
      <c r="N96" s="42"/>
      <c r="O96" s="39"/>
      <c r="P96" s="83"/>
    </row>
    <row r="97" spans="1:16" s="3" customFormat="1" ht="22.7" customHeight="1" x14ac:dyDescent="0.2">
      <c r="A97" s="354"/>
      <c r="B97" s="353"/>
      <c r="C97" s="161"/>
      <c r="D97" s="355"/>
      <c r="E97" s="356"/>
      <c r="F97" s="356"/>
      <c r="G97" s="354"/>
      <c r="H97" s="354"/>
      <c r="I97" s="157"/>
      <c r="J97" s="40"/>
      <c r="K97" s="41"/>
      <c r="L97" s="40"/>
      <c r="M97" s="40"/>
      <c r="N97" s="42"/>
      <c r="O97" s="39"/>
      <c r="P97" s="83"/>
    </row>
    <row r="98" spans="1:16" s="3" customFormat="1" ht="22.7" customHeight="1" x14ac:dyDescent="0.2">
      <c r="A98" s="354"/>
      <c r="B98" s="353"/>
      <c r="C98" s="161"/>
      <c r="D98" s="355"/>
      <c r="E98" s="356"/>
      <c r="F98" s="356"/>
      <c r="G98" s="354"/>
      <c r="H98" s="354"/>
      <c r="I98" s="157"/>
      <c r="J98" s="40"/>
      <c r="K98" s="41"/>
      <c r="L98" s="40"/>
      <c r="M98" s="40"/>
      <c r="N98" s="42"/>
      <c r="O98" s="39"/>
      <c r="P98" s="83"/>
    </row>
    <row r="99" spans="1:16" s="3" customFormat="1" ht="22.7" customHeight="1" x14ac:dyDescent="0.2">
      <c r="A99" s="159"/>
      <c r="B99" s="157"/>
      <c r="C99" s="159"/>
      <c r="D99" s="160"/>
      <c r="E99" s="159"/>
      <c r="F99" s="159"/>
      <c r="G99" s="159"/>
      <c r="H99" s="159"/>
      <c r="I99" s="157"/>
      <c r="J99" s="40"/>
      <c r="K99" s="41"/>
      <c r="L99" s="40"/>
      <c r="M99" s="40"/>
      <c r="N99" s="42"/>
      <c r="O99" s="39"/>
      <c r="P99" s="83"/>
    </row>
    <row r="100" spans="1:16" s="3" customFormat="1" ht="22.7" customHeight="1" x14ac:dyDescent="0.2">
      <c r="A100" s="159"/>
      <c r="B100" s="157"/>
      <c r="C100" s="159"/>
      <c r="D100" s="160"/>
      <c r="E100" s="159"/>
      <c r="F100" s="159"/>
      <c r="G100" s="159"/>
      <c r="H100" s="159"/>
      <c r="I100" s="157"/>
      <c r="J100" s="40"/>
      <c r="K100" s="41"/>
      <c r="L100" s="40"/>
      <c r="M100" s="40"/>
      <c r="N100" s="42"/>
      <c r="O100" s="39"/>
      <c r="P100" s="83"/>
    </row>
    <row r="101" spans="1:16" s="3" customFormat="1" ht="22.7" customHeight="1" x14ac:dyDescent="0.2">
      <c r="A101" s="159"/>
      <c r="B101" s="157"/>
      <c r="C101" s="159"/>
      <c r="D101" s="160"/>
      <c r="E101" s="159"/>
      <c r="F101" s="159"/>
      <c r="G101" s="159"/>
      <c r="H101" s="159"/>
      <c r="I101" s="157"/>
      <c r="J101" s="40"/>
      <c r="K101" s="41"/>
      <c r="L101" s="40"/>
      <c r="M101" s="40"/>
      <c r="N101" s="42"/>
      <c r="O101" s="39"/>
      <c r="P101" s="83"/>
    </row>
    <row r="102" spans="1:16" s="3" customFormat="1" ht="22.7" customHeight="1" x14ac:dyDescent="0.2">
      <c r="A102" s="159"/>
      <c r="B102" s="157"/>
      <c r="C102" s="159"/>
      <c r="D102" s="160"/>
      <c r="E102" s="159"/>
      <c r="F102" s="159"/>
      <c r="G102" s="159"/>
      <c r="H102" s="159"/>
      <c r="I102" s="157"/>
      <c r="J102" s="40"/>
      <c r="K102" s="41"/>
      <c r="L102" s="40"/>
      <c r="M102" s="40"/>
      <c r="N102" s="42"/>
      <c r="O102" s="39"/>
      <c r="P102" s="83"/>
    </row>
    <row r="103" spans="1:16" s="3" customFormat="1" ht="22.7" customHeight="1" x14ac:dyDescent="0.2">
      <c r="A103" s="159"/>
      <c r="B103" s="157"/>
      <c r="C103" s="159"/>
      <c r="D103" s="160"/>
      <c r="E103" s="159"/>
      <c r="F103" s="159"/>
      <c r="G103" s="159"/>
      <c r="H103" s="159"/>
      <c r="I103" s="157"/>
      <c r="J103" s="40"/>
      <c r="K103" s="41"/>
      <c r="L103" s="40"/>
      <c r="M103" s="40"/>
      <c r="N103" s="42"/>
      <c r="O103" s="39"/>
      <c r="P103" s="83"/>
    </row>
    <row r="104" spans="1:16" s="3" customFormat="1" ht="22.7" customHeight="1" x14ac:dyDescent="0.2">
      <c r="A104" s="159"/>
      <c r="B104" s="157"/>
      <c r="C104" s="159"/>
      <c r="D104" s="160"/>
      <c r="E104" s="159"/>
      <c r="F104" s="161"/>
      <c r="G104" s="159"/>
      <c r="H104" s="159"/>
      <c r="I104" s="157"/>
      <c r="J104" s="40"/>
      <c r="K104" s="41"/>
      <c r="L104" s="40"/>
      <c r="M104" s="40"/>
      <c r="N104" s="42"/>
      <c r="O104" s="39"/>
      <c r="P104" s="83"/>
    </row>
    <row r="105" spans="1:16" s="3" customFormat="1" ht="22.7" customHeight="1" x14ac:dyDescent="0.2">
      <c r="A105" s="159"/>
      <c r="B105" s="157"/>
      <c r="C105" s="159"/>
      <c r="D105" s="160"/>
      <c r="E105" s="159"/>
      <c r="F105" s="161"/>
      <c r="G105" s="159"/>
      <c r="H105" s="159"/>
      <c r="I105" s="157"/>
      <c r="J105" s="40"/>
      <c r="K105" s="41"/>
      <c r="L105" s="40"/>
      <c r="M105" s="40"/>
      <c r="N105" s="42"/>
      <c r="O105" s="39"/>
      <c r="P105" s="83"/>
    </row>
    <row r="106" spans="1:16" s="3" customFormat="1" ht="22.7" customHeight="1" x14ac:dyDescent="0.2">
      <c r="A106" s="159"/>
      <c r="B106" s="157"/>
      <c r="C106" s="159"/>
      <c r="D106" s="160"/>
      <c r="E106" s="161"/>
      <c r="F106" s="161"/>
      <c r="G106" s="159"/>
      <c r="H106" s="159"/>
      <c r="I106" s="157"/>
      <c r="J106" s="40"/>
      <c r="K106" s="41"/>
      <c r="L106" s="40"/>
      <c r="M106" s="40"/>
      <c r="N106" s="42"/>
      <c r="O106" s="39"/>
      <c r="P106" s="83"/>
    </row>
    <row r="107" spans="1:16" s="3" customFormat="1" ht="22.7" customHeight="1" x14ac:dyDescent="0.2">
      <c r="A107" s="110"/>
      <c r="B107" s="157"/>
      <c r="C107" s="159"/>
      <c r="D107" s="159"/>
      <c r="E107" s="159"/>
      <c r="F107" s="159"/>
      <c r="G107" s="159"/>
      <c r="H107" s="46"/>
      <c r="I107" s="46"/>
      <c r="J107" s="40"/>
      <c r="K107" s="41"/>
      <c r="L107" s="40"/>
      <c r="M107" s="40"/>
      <c r="N107" s="42"/>
      <c r="O107" s="39"/>
      <c r="P107" s="83"/>
    </row>
    <row r="108" spans="1:16" s="3" customFormat="1" ht="22.7" customHeight="1" x14ac:dyDescent="0.2">
      <c r="A108" s="110"/>
      <c r="B108" s="157"/>
      <c r="C108" s="159"/>
      <c r="D108" s="159"/>
      <c r="E108" s="159"/>
      <c r="F108" s="159"/>
      <c r="G108" s="159"/>
      <c r="H108" s="46"/>
      <c r="I108" s="46"/>
      <c r="J108" s="40"/>
      <c r="K108" s="41"/>
      <c r="L108" s="40"/>
      <c r="M108" s="40"/>
      <c r="N108" s="42"/>
      <c r="O108" s="39"/>
      <c r="P108" s="83"/>
    </row>
    <row r="109" spans="1:16" s="3" customFormat="1" ht="22.7" customHeight="1" x14ac:dyDescent="0.2">
      <c r="A109" s="110"/>
      <c r="B109" s="157"/>
      <c r="C109" s="159"/>
      <c r="D109" s="159"/>
      <c r="E109" s="159"/>
      <c r="F109" s="159"/>
      <c r="G109" s="159"/>
      <c r="H109" s="46"/>
      <c r="I109" s="46"/>
      <c r="J109" s="40"/>
      <c r="K109" s="41"/>
      <c r="L109" s="40"/>
      <c r="M109" s="40"/>
      <c r="N109" s="42"/>
      <c r="O109" s="39"/>
      <c r="P109" s="83"/>
    </row>
    <row r="110" spans="1:16" s="3" customFormat="1" ht="22.7" customHeight="1" x14ac:dyDescent="0.2">
      <c r="A110" s="110"/>
      <c r="B110" s="157"/>
      <c r="C110" s="159"/>
      <c r="D110" s="159"/>
      <c r="E110" s="159"/>
      <c r="F110" s="159"/>
      <c r="G110" s="159"/>
      <c r="H110" s="46"/>
      <c r="I110" s="46"/>
      <c r="J110" s="40"/>
      <c r="K110" s="41"/>
      <c r="L110" s="40"/>
      <c r="M110" s="40"/>
      <c r="N110" s="42"/>
      <c r="O110" s="39"/>
      <c r="P110" s="83"/>
    </row>
    <row r="111" spans="1:16" s="3" customFormat="1" ht="22.7" customHeight="1" x14ac:dyDescent="0.2">
      <c r="A111" s="110"/>
      <c r="B111" s="157"/>
      <c r="C111" s="159"/>
      <c r="D111" s="159"/>
      <c r="E111" s="159"/>
      <c r="F111" s="159"/>
      <c r="G111" s="159"/>
      <c r="H111" s="46"/>
      <c r="I111" s="46"/>
      <c r="J111" s="40"/>
      <c r="K111" s="41"/>
      <c r="L111" s="40"/>
      <c r="M111" s="40"/>
      <c r="N111" s="42"/>
      <c r="O111" s="39"/>
      <c r="P111" s="83"/>
    </row>
    <row r="112" spans="1:16" s="3" customFormat="1" ht="22.7" customHeight="1" x14ac:dyDescent="0.2">
      <c r="A112" s="110"/>
      <c r="B112" s="157"/>
      <c r="C112" s="159"/>
      <c r="D112" s="159"/>
      <c r="E112" s="159"/>
      <c r="F112" s="159"/>
      <c r="G112" s="159"/>
      <c r="H112" s="46"/>
      <c r="I112" s="46"/>
      <c r="J112" s="40"/>
      <c r="K112" s="41"/>
      <c r="L112" s="40"/>
      <c r="M112" s="40"/>
      <c r="N112" s="42"/>
      <c r="O112" s="39"/>
      <c r="P112" s="83"/>
    </row>
    <row r="113" spans="1:16" s="3" customFormat="1" ht="22.7" customHeight="1" x14ac:dyDescent="0.2">
      <c r="A113" s="110"/>
      <c r="B113" s="157"/>
      <c r="C113" s="159"/>
      <c r="D113" s="159"/>
      <c r="E113" s="159"/>
      <c r="F113" s="159"/>
      <c r="G113" s="159"/>
      <c r="H113" s="46"/>
      <c r="I113" s="46"/>
      <c r="J113" s="40"/>
      <c r="K113" s="41"/>
      <c r="L113" s="40"/>
      <c r="M113" s="40"/>
      <c r="N113" s="42"/>
      <c r="O113" s="39"/>
      <c r="P113" s="83"/>
    </row>
    <row r="114" spans="1:16" s="3" customFormat="1" ht="22.7" customHeight="1" x14ac:dyDescent="0.2">
      <c r="A114" s="110"/>
      <c r="B114" s="157"/>
      <c r="C114" s="159"/>
      <c r="D114" s="159"/>
      <c r="E114" s="159"/>
      <c r="F114" s="159"/>
      <c r="G114" s="159"/>
      <c r="H114" s="46"/>
      <c r="I114" s="46"/>
      <c r="J114" s="40"/>
      <c r="K114" s="41"/>
      <c r="L114" s="40"/>
      <c r="M114" s="40"/>
      <c r="N114" s="42"/>
      <c r="O114" s="39"/>
      <c r="P114" s="83"/>
    </row>
    <row r="115" spans="1:16" s="3" customFormat="1" ht="22.7" customHeight="1" x14ac:dyDescent="0.2">
      <c r="A115" s="110"/>
      <c r="B115" s="48"/>
      <c r="C115" s="107"/>
      <c r="D115" s="107"/>
      <c r="E115" s="107"/>
      <c r="F115" s="107"/>
      <c r="G115" s="107"/>
      <c r="H115" s="159"/>
      <c r="I115" s="46"/>
      <c r="J115" s="40"/>
      <c r="K115" s="41"/>
      <c r="L115" s="40"/>
      <c r="M115" s="40"/>
      <c r="N115" s="42"/>
      <c r="O115" s="39"/>
      <c r="P115" s="83"/>
    </row>
    <row r="116" spans="1:16" s="3" customFormat="1" ht="22.7" customHeight="1" x14ac:dyDescent="0.2">
      <c r="A116" s="110"/>
      <c r="B116" s="48"/>
      <c r="C116" s="159"/>
      <c r="D116" s="157"/>
      <c r="E116" s="159"/>
      <c r="F116" s="159"/>
      <c r="G116" s="52"/>
      <c r="H116" s="159"/>
      <c r="I116" s="46"/>
      <c r="J116" s="40"/>
      <c r="K116" s="41"/>
      <c r="L116" s="40"/>
      <c r="M116" s="40"/>
      <c r="N116" s="42"/>
      <c r="O116" s="39"/>
      <c r="P116" s="83"/>
    </row>
    <row r="117" spans="1:16" s="3" customFormat="1" ht="22.7" customHeight="1" x14ac:dyDescent="0.2">
      <c r="A117" s="110"/>
      <c r="B117" s="48"/>
      <c r="C117" s="159"/>
      <c r="D117" s="157"/>
      <c r="E117" s="159"/>
      <c r="F117" s="159"/>
      <c r="G117" s="52"/>
      <c r="H117" s="46"/>
      <c r="I117" s="46"/>
      <c r="J117" s="40"/>
      <c r="K117" s="41"/>
      <c r="L117" s="40"/>
      <c r="M117" s="40"/>
      <c r="N117" s="42"/>
      <c r="O117" s="39"/>
      <c r="P117" s="83"/>
    </row>
    <row r="118" spans="1:16" s="3" customFormat="1" ht="22.7" customHeight="1" x14ac:dyDescent="0.2">
      <c r="A118" s="110"/>
      <c r="B118" s="48"/>
      <c r="C118" s="159"/>
      <c r="D118" s="157"/>
      <c r="E118" s="159"/>
      <c r="F118" s="159"/>
      <c r="G118" s="52"/>
      <c r="H118" s="46"/>
      <c r="I118" s="46"/>
      <c r="J118" s="40"/>
      <c r="K118" s="41"/>
      <c r="L118" s="40"/>
      <c r="M118" s="40"/>
      <c r="N118" s="42"/>
      <c r="O118" s="39"/>
      <c r="P118" s="83"/>
    </row>
    <row r="119" spans="1:16" s="3" customFormat="1" ht="22.7" customHeight="1" x14ac:dyDescent="0.2">
      <c r="A119" s="110"/>
      <c r="B119" s="48"/>
      <c r="C119" s="159"/>
      <c r="D119" s="157"/>
      <c r="E119" s="159"/>
      <c r="F119" s="159"/>
      <c r="G119" s="52"/>
      <c r="H119" s="46"/>
      <c r="I119" s="46"/>
      <c r="J119" s="40"/>
      <c r="K119" s="41"/>
      <c r="L119" s="40"/>
      <c r="M119" s="40"/>
      <c r="N119" s="42"/>
      <c r="O119" s="39"/>
      <c r="P119" s="83"/>
    </row>
    <row r="120" spans="1:16" s="3" customFormat="1" ht="22.7" customHeight="1" x14ac:dyDescent="0.2">
      <c r="A120" s="110"/>
      <c r="B120" s="48"/>
      <c r="C120" s="159"/>
      <c r="D120" s="157"/>
      <c r="E120" s="159"/>
      <c r="F120" s="159"/>
      <c r="G120" s="52"/>
      <c r="H120" s="46"/>
      <c r="I120" s="46"/>
      <c r="J120" s="40"/>
      <c r="K120" s="41"/>
      <c r="L120" s="40"/>
      <c r="M120" s="40"/>
      <c r="N120" s="42"/>
      <c r="O120" s="39"/>
      <c r="P120" s="83"/>
    </row>
    <row r="121" spans="1:16" s="3" customFormat="1" ht="22.7" customHeight="1" x14ac:dyDescent="0.2">
      <c r="A121" s="110"/>
      <c r="B121" s="48"/>
      <c r="C121" s="159"/>
      <c r="D121" s="157"/>
      <c r="E121" s="159"/>
      <c r="F121" s="159"/>
      <c r="G121" s="52"/>
      <c r="H121" s="46"/>
      <c r="I121" s="46"/>
      <c r="J121" s="40"/>
      <c r="K121" s="41"/>
      <c r="L121" s="40"/>
      <c r="M121" s="40"/>
      <c r="N121" s="42"/>
      <c r="O121" s="39"/>
      <c r="P121" s="83"/>
    </row>
    <row r="122" spans="1:16" s="3" customFormat="1" ht="22.7" customHeight="1" x14ac:dyDescent="0.2">
      <c r="A122" s="110"/>
      <c r="B122" s="48"/>
      <c r="C122" s="159"/>
      <c r="D122" s="157"/>
      <c r="E122" s="159"/>
      <c r="F122" s="159"/>
      <c r="G122" s="52"/>
      <c r="H122" s="46"/>
      <c r="I122" s="46"/>
      <c r="J122" s="40"/>
      <c r="K122" s="41"/>
      <c r="L122" s="40"/>
      <c r="M122" s="40"/>
      <c r="N122" s="42"/>
      <c r="O122" s="39"/>
      <c r="P122" s="83"/>
    </row>
    <row r="123" spans="1:16" s="3" customFormat="1" ht="22.7" customHeight="1" x14ac:dyDescent="0.2">
      <c r="A123" s="110"/>
      <c r="B123" s="48"/>
      <c r="C123" s="159"/>
      <c r="D123" s="157"/>
      <c r="E123" s="159"/>
      <c r="F123" s="159"/>
      <c r="G123" s="52"/>
      <c r="H123" s="46"/>
      <c r="I123" s="46"/>
      <c r="J123" s="40"/>
      <c r="K123" s="41"/>
      <c r="L123" s="40"/>
      <c r="M123" s="40"/>
      <c r="N123" s="42"/>
      <c r="O123" s="39"/>
      <c r="P123" s="83"/>
    </row>
    <row r="124" spans="1:16" s="3" customFormat="1" ht="22.7" customHeight="1" x14ac:dyDescent="0.2">
      <c r="A124" s="110"/>
      <c r="B124" s="48"/>
      <c r="C124" s="159"/>
      <c r="D124" s="157"/>
      <c r="E124" s="159"/>
      <c r="F124" s="159"/>
      <c r="G124" s="52"/>
      <c r="H124" s="46"/>
      <c r="I124" s="46"/>
      <c r="J124" s="40"/>
      <c r="K124" s="41"/>
      <c r="L124" s="40"/>
      <c r="M124" s="40"/>
      <c r="N124" s="42"/>
      <c r="O124" s="39"/>
      <c r="P124" s="83"/>
    </row>
    <row r="125" spans="1:16" s="3" customFormat="1" ht="22.7" customHeight="1" x14ac:dyDescent="0.2">
      <c r="A125" s="110"/>
      <c r="B125" s="48"/>
      <c r="C125" s="159"/>
      <c r="D125" s="157"/>
      <c r="E125" s="159"/>
      <c r="F125" s="159"/>
      <c r="G125" s="52"/>
      <c r="H125" s="46"/>
      <c r="I125" s="46"/>
      <c r="J125" s="40"/>
      <c r="K125" s="41"/>
      <c r="L125" s="40"/>
      <c r="M125" s="40"/>
      <c r="N125" s="42"/>
      <c r="O125" s="39"/>
      <c r="P125" s="83"/>
    </row>
    <row r="126" spans="1:16" s="3" customFormat="1" ht="22.7" customHeight="1" x14ac:dyDescent="0.2">
      <c r="A126" s="110"/>
      <c r="B126" s="48"/>
      <c r="C126" s="159"/>
      <c r="D126" s="157"/>
      <c r="E126" s="159"/>
      <c r="F126" s="159"/>
      <c r="G126" s="52"/>
      <c r="H126" s="46"/>
      <c r="I126" s="46"/>
      <c r="J126" s="40"/>
      <c r="K126" s="41"/>
      <c r="L126" s="40"/>
      <c r="M126" s="40"/>
      <c r="N126" s="42"/>
      <c r="O126" s="39"/>
      <c r="P126" s="83"/>
    </row>
    <row r="127" spans="1:16" s="3" customFormat="1" ht="22.7" customHeight="1" x14ac:dyDescent="0.2">
      <c r="A127" s="110"/>
      <c r="B127" s="48"/>
      <c r="C127" s="159"/>
      <c r="D127" s="157"/>
      <c r="E127" s="159"/>
      <c r="F127" s="159"/>
      <c r="G127" s="52"/>
      <c r="H127" s="46"/>
      <c r="I127" s="46"/>
      <c r="J127" s="40"/>
      <c r="K127" s="41"/>
      <c r="L127" s="40"/>
      <c r="M127" s="40"/>
      <c r="N127" s="42"/>
      <c r="O127" s="39"/>
      <c r="P127" s="83"/>
    </row>
    <row r="128" spans="1:16" s="3" customFormat="1" ht="22.7" customHeight="1" x14ac:dyDescent="0.2">
      <c r="A128" s="110"/>
      <c r="B128" s="48"/>
      <c r="C128" s="159"/>
      <c r="D128" s="51"/>
      <c r="E128" s="43"/>
      <c r="F128" s="46"/>
      <c r="G128" s="52"/>
      <c r="H128" s="46"/>
      <c r="I128" s="46"/>
      <c r="J128" s="40"/>
      <c r="K128" s="41"/>
      <c r="L128" s="40"/>
      <c r="M128" s="40"/>
      <c r="N128" s="42"/>
      <c r="O128" s="39"/>
      <c r="P128" s="83"/>
    </row>
    <row r="129" spans="1:16" s="3" customFormat="1" ht="22.7" customHeight="1" x14ac:dyDescent="0.2">
      <c r="A129" s="110"/>
      <c r="B129" s="48"/>
      <c r="C129" s="159"/>
      <c r="D129" s="157"/>
      <c r="E129" s="159"/>
      <c r="F129" s="159"/>
      <c r="G129" s="52"/>
      <c r="H129" s="53"/>
      <c r="I129" s="53"/>
      <c r="J129" s="40"/>
      <c r="K129" s="41"/>
      <c r="L129" s="40"/>
      <c r="M129" s="40"/>
      <c r="N129" s="42"/>
      <c r="O129" s="39"/>
      <c r="P129" s="83"/>
    </row>
    <row r="130" spans="1:16" s="3" customFormat="1" ht="22.7" customHeight="1" x14ac:dyDescent="0.2">
      <c r="A130" s="110"/>
      <c r="B130" s="48"/>
      <c r="C130" s="159"/>
      <c r="D130" s="157"/>
      <c r="E130" s="159"/>
      <c r="F130" s="159"/>
      <c r="G130" s="52"/>
      <c r="H130" s="53"/>
      <c r="I130" s="53"/>
      <c r="J130" s="40"/>
      <c r="K130" s="41"/>
      <c r="L130" s="40"/>
      <c r="M130" s="40"/>
      <c r="N130" s="42"/>
      <c r="O130" s="39"/>
      <c r="P130" s="83"/>
    </row>
    <row r="131" spans="1:16" s="3" customFormat="1" ht="22.7" customHeight="1" x14ac:dyDescent="0.2">
      <c r="A131" s="110"/>
      <c r="B131" s="48"/>
      <c r="C131" s="159"/>
      <c r="D131" s="157"/>
      <c r="E131" s="159"/>
      <c r="F131" s="159"/>
      <c r="G131" s="52"/>
      <c r="H131" s="53"/>
      <c r="I131" s="53"/>
      <c r="J131" s="40"/>
      <c r="K131" s="41"/>
      <c r="L131" s="40"/>
      <c r="M131" s="40"/>
      <c r="N131" s="42"/>
      <c r="O131" s="39"/>
      <c r="P131" s="83"/>
    </row>
    <row r="132" spans="1:16" s="3" customFormat="1" ht="22.7" customHeight="1" x14ac:dyDescent="0.2">
      <c r="A132" s="110"/>
      <c r="B132" s="48"/>
      <c r="C132" s="159"/>
      <c r="D132" s="157"/>
      <c r="E132" s="159"/>
      <c r="F132" s="159"/>
      <c r="G132" s="52"/>
      <c r="H132" s="53"/>
      <c r="I132" s="53"/>
      <c r="J132" s="40"/>
      <c r="K132" s="41"/>
      <c r="L132" s="40"/>
      <c r="M132" s="40"/>
      <c r="N132" s="42"/>
      <c r="O132" s="39"/>
      <c r="P132" s="83"/>
    </row>
    <row r="133" spans="1:16" s="3" customFormat="1" ht="22.7" customHeight="1" x14ac:dyDescent="0.2">
      <c r="A133" s="110"/>
      <c r="B133" s="48"/>
      <c r="C133" s="51"/>
      <c r="D133" s="53"/>
      <c r="E133" s="53"/>
      <c r="F133" s="51"/>
      <c r="G133" s="52"/>
      <c r="H133" s="53"/>
      <c r="I133" s="53"/>
      <c r="J133" s="40"/>
      <c r="K133" s="41"/>
      <c r="L133" s="40"/>
      <c r="M133" s="40"/>
      <c r="N133" s="42"/>
      <c r="O133" s="39"/>
      <c r="P133" s="83"/>
    </row>
    <row r="134" spans="1:16" s="3" customFormat="1" ht="22.7" customHeight="1" x14ac:dyDescent="0.2">
      <c r="A134" s="110"/>
      <c r="B134" s="48"/>
      <c r="C134" s="159"/>
      <c r="D134" s="51"/>
      <c r="E134" s="45"/>
      <c r="F134" s="46"/>
      <c r="G134" s="52"/>
      <c r="H134" s="46"/>
      <c r="I134" s="46"/>
      <c r="J134" s="40"/>
      <c r="K134" s="41"/>
      <c r="L134" s="40"/>
      <c r="M134" s="40"/>
      <c r="N134" s="42"/>
      <c r="O134" s="39"/>
      <c r="P134" s="83"/>
    </row>
    <row r="135" spans="1:16" s="3" customFormat="1" ht="22.7" customHeight="1" x14ac:dyDescent="0.2">
      <c r="A135" s="110"/>
      <c r="B135" s="48"/>
      <c r="C135" s="159"/>
      <c r="D135" s="53"/>
      <c r="E135" s="53"/>
      <c r="F135" s="159"/>
      <c r="G135" s="52"/>
      <c r="H135" s="51"/>
      <c r="I135" s="54"/>
      <c r="J135" s="40"/>
      <c r="K135" s="41"/>
      <c r="L135" s="40"/>
      <c r="M135" s="40"/>
      <c r="N135" s="42"/>
      <c r="O135" s="39"/>
      <c r="P135" s="83"/>
    </row>
    <row r="136" spans="1:16" s="3" customFormat="1" ht="22.7" customHeight="1" x14ac:dyDescent="0.2">
      <c r="A136" s="110"/>
      <c r="B136" s="48"/>
      <c r="C136" s="159"/>
      <c r="D136" s="53"/>
      <c r="E136" s="53"/>
      <c r="F136" s="159"/>
      <c r="G136" s="52"/>
      <c r="H136" s="51"/>
      <c r="I136" s="54"/>
      <c r="J136" s="40"/>
      <c r="K136" s="41"/>
      <c r="L136" s="40"/>
      <c r="M136" s="40"/>
      <c r="N136" s="42"/>
      <c r="O136" s="39"/>
      <c r="P136" s="83"/>
    </row>
    <row r="137" spans="1:16" s="3" customFormat="1" ht="22.7" customHeight="1" x14ac:dyDescent="0.2">
      <c r="A137" s="110"/>
      <c r="B137" s="48"/>
      <c r="C137" s="159"/>
      <c r="D137" s="53"/>
      <c r="E137" s="53"/>
      <c r="F137" s="159"/>
      <c r="G137" s="52"/>
      <c r="H137" s="51"/>
      <c r="I137" s="54"/>
      <c r="J137" s="40"/>
      <c r="K137" s="41"/>
      <c r="L137" s="40"/>
      <c r="M137" s="40"/>
      <c r="N137" s="42"/>
      <c r="O137" s="39"/>
      <c r="P137" s="83"/>
    </row>
    <row r="138" spans="1:16" s="3" customFormat="1" ht="22.7" customHeight="1" x14ac:dyDescent="0.2">
      <c r="A138" s="110"/>
      <c r="B138" s="48"/>
      <c r="C138" s="43"/>
      <c r="D138" s="51"/>
      <c r="E138" s="45"/>
      <c r="F138" s="45"/>
      <c r="G138" s="52"/>
      <c r="H138" s="51"/>
      <c r="I138" s="54"/>
      <c r="J138" s="40"/>
      <c r="K138" s="41"/>
      <c r="L138" s="40"/>
      <c r="M138" s="40"/>
      <c r="N138" s="42"/>
      <c r="O138" s="39"/>
      <c r="P138" s="83"/>
    </row>
    <row r="139" spans="1:16" s="3" customFormat="1" ht="22.7" customHeight="1" x14ac:dyDescent="0.2">
      <c r="A139" s="110"/>
      <c r="B139" s="48"/>
      <c r="C139" s="43"/>
      <c r="D139" s="51"/>
      <c r="E139" s="45"/>
      <c r="F139" s="45"/>
      <c r="G139" s="52"/>
      <c r="H139" s="51"/>
      <c r="I139" s="54"/>
      <c r="J139" s="40"/>
      <c r="K139" s="41"/>
      <c r="L139" s="40"/>
      <c r="M139" s="40"/>
      <c r="N139" s="42"/>
      <c r="O139" s="39"/>
      <c r="P139" s="83"/>
    </row>
    <row r="140" spans="1:16" s="3" customFormat="1" ht="22.7" customHeight="1" x14ac:dyDescent="0.2">
      <c r="A140" s="110"/>
      <c r="B140" s="48"/>
      <c r="C140" s="43"/>
      <c r="D140" s="51"/>
      <c r="E140" s="45"/>
      <c r="F140" s="45"/>
      <c r="G140" s="52"/>
      <c r="H140" s="51"/>
      <c r="I140" s="54"/>
      <c r="J140" s="40"/>
      <c r="K140" s="41"/>
      <c r="L140" s="40"/>
      <c r="M140" s="40"/>
      <c r="N140" s="42"/>
      <c r="O140" s="39"/>
      <c r="P140" s="83"/>
    </row>
    <row r="141" spans="1:16" s="3" customFormat="1" ht="22.7" customHeight="1" x14ac:dyDescent="0.2">
      <c r="A141" s="110"/>
      <c r="B141" s="48"/>
      <c r="C141" s="43"/>
      <c r="D141" s="51"/>
      <c r="E141" s="45"/>
      <c r="F141" s="45"/>
      <c r="G141" s="52"/>
      <c r="H141" s="51"/>
      <c r="I141" s="54"/>
      <c r="J141" s="40"/>
      <c r="K141" s="41"/>
      <c r="L141" s="40"/>
      <c r="M141" s="40"/>
      <c r="N141" s="42"/>
      <c r="O141" s="39"/>
      <c r="P141" s="83"/>
    </row>
    <row r="142" spans="1:16" s="3" customFormat="1" ht="22.7" customHeight="1" x14ac:dyDescent="0.2">
      <c r="A142" s="110"/>
      <c r="B142" s="48"/>
      <c r="C142" s="43"/>
      <c r="D142" s="51"/>
      <c r="E142" s="45"/>
      <c r="F142" s="45"/>
      <c r="G142" s="52"/>
      <c r="H142" s="50"/>
      <c r="I142" s="59"/>
      <c r="J142" s="40"/>
      <c r="K142" s="41"/>
      <c r="L142" s="40"/>
      <c r="M142" s="40"/>
      <c r="N142" s="42"/>
      <c r="O142" s="39"/>
      <c r="P142" s="83"/>
    </row>
    <row r="143" spans="1:16" s="3" customFormat="1" ht="22.7" customHeight="1" x14ac:dyDescent="0.2">
      <c r="A143" s="110"/>
      <c r="B143" s="48"/>
      <c r="C143" s="43"/>
      <c r="D143" s="51"/>
      <c r="E143" s="45"/>
      <c r="F143" s="45"/>
      <c r="G143" s="52"/>
      <c r="H143" s="50"/>
      <c r="I143" s="59"/>
      <c r="J143" s="40"/>
      <c r="K143" s="41"/>
      <c r="L143" s="40"/>
      <c r="M143" s="40"/>
      <c r="N143" s="42"/>
      <c r="O143" s="39"/>
      <c r="P143" s="83"/>
    </row>
    <row r="144" spans="1:16" s="74" customFormat="1" ht="22.7" customHeight="1" x14ac:dyDescent="0.2">
      <c r="A144" s="110"/>
      <c r="B144" s="48"/>
      <c r="C144" s="43"/>
      <c r="D144" s="51"/>
      <c r="E144" s="45"/>
      <c r="F144" s="45"/>
      <c r="G144" s="52"/>
      <c r="H144" s="50"/>
      <c r="I144" s="59"/>
      <c r="J144" s="61"/>
      <c r="K144" s="62"/>
      <c r="L144" s="61"/>
      <c r="M144" s="61"/>
      <c r="N144" s="63"/>
      <c r="O144" s="64"/>
    </row>
    <row r="145" spans="1:16" s="3" customFormat="1" ht="22.7" customHeight="1" x14ac:dyDescent="0.2">
      <c r="A145" s="110"/>
      <c r="B145" s="48"/>
      <c r="C145" s="43"/>
      <c r="D145" s="51"/>
      <c r="E145" s="45"/>
      <c r="F145" s="45"/>
      <c r="G145" s="52"/>
      <c r="H145" s="50"/>
      <c r="I145" s="59"/>
      <c r="J145" s="40"/>
      <c r="K145" s="41"/>
      <c r="L145" s="40"/>
      <c r="M145" s="40"/>
      <c r="N145" s="42"/>
      <c r="O145" s="39"/>
      <c r="P145" s="83"/>
    </row>
    <row r="146" spans="1:16" s="3" customFormat="1" ht="22.7" customHeight="1" x14ac:dyDescent="0.2">
      <c r="A146" s="110"/>
      <c r="B146" s="48"/>
      <c r="C146" s="43"/>
      <c r="D146" s="51"/>
      <c r="E146" s="45"/>
      <c r="F146" s="45"/>
      <c r="G146" s="52"/>
      <c r="H146" s="50"/>
      <c r="I146" s="59"/>
      <c r="J146" s="40"/>
      <c r="K146" s="41"/>
      <c r="L146" s="40"/>
      <c r="M146" s="40"/>
      <c r="N146" s="42"/>
      <c r="O146" s="39"/>
      <c r="P146" s="83"/>
    </row>
    <row r="147" spans="1:16" s="3" customFormat="1" ht="22.7" customHeight="1" x14ac:dyDescent="0.2">
      <c r="A147" s="110"/>
      <c r="B147" s="48"/>
      <c r="C147" s="43"/>
      <c r="D147" s="51"/>
      <c r="E147" s="45"/>
      <c r="F147" s="45"/>
      <c r="G147" s="52"/>
      <c r="H147" s="51"/>
      <c r="I147" s="54"/>
      <c r="J147" s="40"/>
      <c r="K147" s="41"/>
      <c r="L147" s="40"/>
      <c r="M147" s="40"/>
      <c r="N147" s="42"/>
      <c r="O147" s="39"/>
      <c r="P147" s="83"/>
    </row>
    <row r="148" spans="1:16" s="3" customFormat="1" ht="22.7" customHeight="1" x14ac:dyDescent="0.2">
      <c r="A148" s="110"/>
      <c r="B148" s="48"/>
      <c r="C148" s="43"/>
      <c r="D148" s="51"/>
      <c r="E148" s="45"/>
      <c r="F148" s="45"/>
      <c r="G148" s="52"/>
      <c r="H148" s="50"/>
      <c r="I148" s="59"/>
      <c r="J148" s="40"/>
      <c r="K148" s="41"/>
      <c r="L148" s="40"/>
      <c r="M148" s="40"/>
      <c r="N148" s="42"/>
      <c r="O148" s="39"/>
      <c r="P148" s="83"/>
    </row>
    <row r="149" spans="1:16" s="3" customFormat="1" ht="22.7" customHeight="1" x14ac:dyDescent="0.2">
      <c r="A149" s="110"/>
      <c r="B149" s="48"/>
      <c r="C149" s="43"/>
      <c r="D149" s="51"/>
      <c r="E149" s="45"/>
      <c r="F149" s="45"/>
      <c r="G149" s="52"/>
      <c r="H149" s="50"/>
      <c r="I149" s="59"/>
      <c r="J149" s="40"/>
      <c r="K149" s="41"/>
      <c r="L149" s="40"/>
      <c r="M149" s="40"/>
      <c r="N149" s="42"/>
      <c r="O149" s="39"/>
      <c r="P149" s="83"/>
    </row>
    <row r="150" spans="1:16" s="3" customFormat="1" ht="22.7" customHeight="1" x14ac:dyDescent="0.2">
      <c r="A150" s="110"/>
      <c r="B150" s="48"/>
      <c r="C150" s="43"/>
      <c r="D150" s="51"/>
      <c r="E150" s="45"/>
      <c r="F150" s="45"/>
      <c r="G150" s="52"/>
      <c r="H150" s="50"/>
      <c r="I150" s="59"/>
      <c r="J150" s="40"/>
      <c r="K150" s="41"/>
      <c r="L150" s="40"/>
      <c r="M150" s="40"/>
      <c r="N150" s="42"/>
      <c r="O150" s="39"/>
      <c r="P150" s="83"/>
    </row>
    <row r="151" spans="1:16" s="3" customFormat="1" ht="22.7" customHeight="1" x14ac:dyDescent="0.2">
      <c r="A151" s="110"/>
      <c r="B151" s="48"/>
      <c r="C151" s="43"/>
      <c r="D151" s="51"/>
      <c r="E151" s="45"/>
      <c r="F151" s="45"/>
      <c r="G151" s="52"/>
      <c r="H151" s="50"/>
      <c r="I151" s="59"/>
      <c r="J151" s="40"/>
      <c r="K151" s="41"/>
      <c r="L151" s="40"/>
      <c r="M151" s="40"/>
      <c r="N151" s="42"/>
      <c r="O151" s="39"/>
      <c r="P151" s="83"/>
    </row>
    <row r="152" spans="1:16" s="3" customFormat="1" ht="22.7" customHeight="1" x14ac:dyDescent="0.2">
      <c r="A152" s="110"/>
      <c r="B152" s="48"/>
      <c r="C152" s="43"/>
      <c r="D152" s="51"/>
      <c r="E152" s="45"/>
      <c r="F152" s="45"/>
      <c r="G152" s="52"/>
      <c r="H152" s="50"/>
      <c r="I152" s="59"/>
      <c r="J152" s="40"/>
      <c r="K152" s="41"/>
      <c r="L152" s="40"/>
      <c r="M152" s="40"/>
      <c r="N152" s="42"/>
      <c r="O152" s="39"/>
      <c r="P152" s="83"/>
    </row>
    <row r="153" spans="1:16" s="3" customFormat="1" ht="22.7" customHeight="1" x14ac:dyDescent="0.2">
      <c r="A153" s="110"/>
      <c r="B153" s="48"/>
      <c r="C153" s="43"/>
      <c r="D153" s="51"/>
      <c r="E153" s="45"/>
      <c r="F153" s="45"/>
      <c r="G153" s="52"/>
      <c r="H153" s="45"/>
      <c r="I153" s="60"/>
      <c r="J153" s="40"/>
      <c r="K153" s="41"/>
      <c r="L153" s="40"/>
      <c r="M153" s="40"/>
      <c r="N153" s="42"/>
      <c r="O153" s="39"/>
      <c r="P153" s="83"/>
    </row>
    <row r="154" spans="1:16" s="3" customFormat="1" ht="22.7" customHeight="1" x14ac:dyDescent="0.2">
      <c r="A154" s="110"/>
      <c r="B154" s="48"/>
      <c r="C154" s="43"/>
      <c r="D154" s="51"/>
      <c r="E154" s="45"/>
      <c r="F154" s="45"/>
      <c r="G154" s="52"/>
      <c r="H154" s="45"/>
      <c r="I154" s="60"/>
      <c r="J154" s="40"/>
      <c r="K154" s="41"/>
      <c r="L154" s="40"/>
      <c r="M154" s="40"/>
      <c r="N154" s="42"/>
      <c r="O154" s="39"/>
      <c r="P154" s="83"/>
    </row>
    <row r="155" spans="1:16" s="3" customFormat="1" ht="22.7" customHeight="1" x14ac:dyDescent="0.2">
      <c r="A155" s="110"/>
      <c r="B155" s="48"/>
      <c r="C155" s="43"/>
      <c r="D155" s="51"/>
      <c r="E155" s="45"/>
      <c r="F155" s="46"/>
      <c r="G155" s="52"/>
      <c r="H155" s="46"/>
      <c r="I155" s="65"/>
      <c r="J155" s="40"/>
      <c r="K155" s="41"/>
      <c r="L155" s="40"/>
      <c r="M155" s="40"/>
      <c r="N155" s="42"/>
      <c r="O155" s="39"/>
      <c r="P155" s="83"/>
    </row>
    <row r="156" spans="1:16" s="3" customFormat="1" ht="22.7" customHeight="1" x14ac:dyDescent="0.2">
      <c r="A156" s="110"/>
      <c r="B156" s="48"/>
      <c r="C156" s="43"/>
      <c r="D156" s="51"/>
      <c r="E156" s="45"/>
      <c r="F156" s="46"/>
      <c r="G156" s="52"/>
      <c r="H156" s="46"/>
      <c r="I156" s="65"/>
      <c r="J156" s="40"/>
      <c r="K156" s="41"/>
      <c r="L156" s="40"/>
      <c r="M156" s="40"/>
      <c r="N156" s="42"/>
      <c r="O156" s="39"/>
      <c r="P156" s="83"/>
    </row>
    <row r="157" spans="1:16" s="3" customFormat="1" ht="22.7" customHeight="1" x14ac:dyDescent="0.2">
      <c r="A157" s="110"/>
      <c r="B157" s="48"/>
      <c r="C157" s="43"/>
      <c r="D157" s="51"/>
      <c r="E157" s="45"/>
      <c r="F157" s="46"/>
      <c r="G157" s="52"/>
      <c r="H157" s="46"/>
      <c r="I157" s="65"/>
      <c r="J157" s="40"/>
      <c r="K157" s="41"/>
      <c r="L157" s="40"/>
      <c r="M157" s="40"/>
      <c r="N157" s="42"/>
      <c r="O157" s="39"/>
      <c r="P157" s="83"/>
    </row>
    <row r="158" spans="1:16" s="3" customFormat="1" ht="22.7" customHeight="1" x14ac:dyDescent="0.2">
      <c r="A158" s="110"/>
      <c r="B158" s="48"/>
      <c r="C158" s="43"/>
      <c r="D158" s="51"/>
      <c r="E158" s="45"/>
      <c r="F158" s="46"/>
      <c r="G158" s="52"/>
      <c r="H158" s="46"/>
      <c r="I158" s="65"/>
      <c r="J158" s="40"/>
      <c r="K158" s="41"/>
      <c r="L158" s="40"/>
      <c r="M158" s="40"/>
      <c r="N158" s="42"/>
      <c r="O158" s="39"/>
      <c r="P158" s="83"/>
    </row>
    <row r="159" spans="1:16" s="3" customFormat="1" ht="22.7" customHeight="1" x14ac:dyDescent="0.2">
      <c r="A159" s="110"/>
      <c r="B159" s="48"/>
      <c r="C159" s="43"/>
      <c r="D159" s="51"/>
      <c r="E159" s="45"/>
      <c r="F159" s="46"/>
      <c r="G159" s="52"/>
      <c r="H159" s="46"/>
      <c r="I159" s="65"/>
      <c r="J159" s="40"/>
      <c r="K159" s="41"/>
      <c r="L159" s="40"/>
      <c r="M159" s="40"/>
      <c r="N159" s="42"/>
      <c r="O159" s="39"/>
      <c r="P159" s="83"/>
    </row>
    <row r="160" spans="1:16" s="3" customFormat="1" ht="22.7" customHeight="1" x14ac:dyDescent="0.2">
      <c r="A160" s="110"/>
      <c r="B160" s="48"/>
      <c r="C160" s="43"/>
      <c r="D160" s="51"/>
      <c r="E160" s="45"/>
      <c r="F160" s="46"/>
      <c r="G160" s="52"/>
      <c r="H160" s="46"/>
      <c r="I160" s="65"/>
      <c r="J160" s="40"/>
      <c r="K160" s="41"/>
      <c r="L160" s="40"/>
      <c r="M160" s="40"/>
      <c r="N160" s="42"/>
      <c r="O160" s="39"/>
      <c r="P160" s="83"/>
    </row>
    <row r="161" spans="1:16" s="3" customFormat="1" ht="22.7" customHeight="1" x14ac:dyDescent="0.2">
      <c r="A161" s="110"/>
      <c r="B161" s="48"/>
      <c r="C161" s="43"/>
      <c r="D161" s="51"/>
      <c r="E161" s="45"/>
      <c r="F161" s="46"/>
      <c r="G161" s="52"/>
      <c r="H161" s="46"/>
      <c r="I161" s="65"/>
      <c r="J161" s="40"/>
      <c r="K161" s="41"/>
      <c r="L161" s="40"/>
      <c r="M161" s="40"/>
      <c r="N161" s="42"/>
      <c r="O161" s="39"/>
      <c r="P161" s="83"/>
    </row>
    <row r="162" spans="1:16" s="3" customFormat="1" ht="22.7" customHeight="1" x14ac:dyDescent="0.2">
      <c r="A162" s="110"/>
      <c r="B162" s="48"/>
      <c r="C162" s="43"/>
      <c r="D162" s="51"/>
      <c r="E162" s="45"/>
      <c r="F162" s="46"/>
      <c r="G162" s="52"/>
      <c r="H162" s="46"/>
      <c r="I162" s="65"/>
      <c r="J162" s="40"/>
      <c r="K162" s="41"/>
      <c r="L162" s="40"/>
      <c r="M162" s="40"/>
      <c r="N162" s="42"/>
      <c r="O162" s="39"/>
      <c r="P162" s="83"/>
    </row>
    <row r="163" spans="1:16" s="3" customFormat="1" ht="22.7" customHeight="1" x14ac:dyDescent="0.2">
      <c r="A163" s="110"/>
      <c r="B163" s="48"/>
      <c r="C163" s="43"/>
      <c r="D163" s="51"/>
      <c r="E163" s="45"/>
      <c r="F163" s="46"/>
      <c r="G163" s="52"/>
      <c r="H163" s="46"/>
      <c r="I163" s="65"/>
      <c r="J163" s="40"/>
      <c r="K163" s="41"/>
      <c r="L163" s="40"/>
      <c r="M163" s="40"/>
      <c r="N163" s="42"/>
      <c r="O163" s="39"/>
      <c r="P163" s="83"/>
    </row>
    <row r="164" spans="1:16" s="3" customFormat="1" ht="22.7" customHeight="1" x14ac:dyDescent="0.2">
      <c r="A164" s="110"/>
      <c r="B164" s="48"/>
      <c r="C164" s="43"/>
      <c r="D164" s="51"/>
      <c r="E164" s="45"/>
      <c r="F164" s="46"/>
      <c r="G164" s="52"/>
      <c r="H164" s="46"/>
      <c r="I164" s="65"/>
      <c r="J164" s="40"/>
      <c r="K164" s="41"/>
      <c r="L164" s="40"/>
      <c r="M164" s="40"/>
      <c r="N164" s="42"/>
      <c r="O164" s="39"/>
      <c r="P164" s="83"/>
    </row>
    <row r="165" spans="1:16" s="3" customFormat="1" ht="22.7" customHeight="1" x14ac:dyDescent="0.2">
      <c r="A165" s="110"/>
      <c r="B165" s="48"/>
      <c r="C165" s="43"/>
      <c r="D165" s="51"/>
      <c r="E165" s="45"/>
      <c r="F165" s="46"/>
      <c r="G165" s="52"/>
      <c r="H165" s="46"/>
      <c r="I165" s="65"/>
      <c r="J165" s="40"/>
      <c r="K165" s="41"/>
      <c r="L165" s="40"/>
      <c r="M165" s="40"/>
      <c r="N165" s="42"/>
      <c r="O165" s="39"/>
      <c r="P165" s="83"/>
    </row>
    <row r="166" spans="1:16" s="3" customFormat="1" ht="22.7" customHeight="1" x14ac:dyDescent="0.2">
      <c r="A166" s="110"/>
      <c r="B166" s="48"/>
      <c r="C166" s="51"/>
      <c r="D166" s="50"/>
      <c r="E166" s="50"/>
      <c r="F166" s="57"/>
      <c r="G166" s="58"/>
      <c r="H166" s="57"/>
      <c r="I166" s="54"/>
      <c r="J166" s="40"/>
      <c r="K166" s="41"/>
      <c r="L166" s="40"/>
      <c r="M166" s="40"/>
      <c r="N166" s="42"/>
      <c r="O166" s="39"/>
      <c r="P166" s="83"/>
    </row>
    <row r="167" spans="1:16" s="3" customFormat="1" ht="22.7" customHeight="1" x14ac:dyDescent="0.2">
      <c r="A167" s="110"/>
      <c r="B167" s="48"/>
      <c r="C167" s="43"/>
      <c r="D167" s="50"/>
      <c r="E167" s="50"/>
      <c r="F167" s="51"/>
      <c r="G167" s="51"/>
      <c r="H167" s="50"/>
      <c r="I167" s="59"/>
      <c r="J167" s="40"/>
      <c r="K167" s="41"/>
      <c r="L167" s="40"/>
      <c r="M167" s="40"/>
      <c r="N167" s="42"/>
      <c r="O167" s="39"/>
      <c r="P167" s="83"/>
    </row>
    <row r="168" spans="1:16" s="3" customFormat="1" ht="22.7" customHeight="1" x14ac:dyDescent="0.2">
      <c r="A168" s="110"/>
      <c r="B168" s="48"/>
      <c r="C168" s="51"/>
      <c r="D168" s="50"/>
      <c r="E168" s="50"/>
      <c r="F168" s="57"/>
      <c r="G168" s="58"/>
      <c r="H168" s="46"/>
      <c r="I168" s="56"/>
      <c r="J168" s="40"/>
      <c r="K168" s="41"/>
      <c r="L168" s="40"/>
      <c r="M168" s="40"/>
      <c r="N168" s="42"/>
      <c r="O168" s="39"/>
      <c r="P168" s="83"/>
    </row>
    <row r="169" spans="1:16" s="3" customFormat="1" ht="22.7" customHeight="1" x14ac:dyDescent="0.2">
      <c r="A169" s="110"/>
      <c r="B169" s="48"/>
      <c r="C169" s="43"/>
      <c r="D169" s="50"/>
      <c r="E169" s="50"/>
      <c r="F169" s="51"/>
      <c r="G169" s="51"/>
      <c r="H169" s="46"/>
      <c r="I169" s="56"/>
      <c r="J169" s="40"/>
      <c r="K169" s="41"/>
      <c r="L169" s="40"/>
      <c r="M169" s="40"/>
      <c r="N169" s="42"/>
      <c r="O169" s="39"/>
      <c r="P169" s="83"/>
    </row>
    <row r="170" spans="1:16" s="3" customFormat="1" ht="22.7" customHeight="1" x14ac:dyDescent="0.2">
      <c r="A170" s="110"/>
      <c r="B170" s="48"/>
      <c r="C170" s="51"/>
      <c r="D170" s="50"/>
      <c r="E170" s="50"/>
      <c r="F170" s="51"/>
      <c r="G170" s="51"/>
      <c r="H170" s="46"/>
      <c r="I170" s="56"/>
      <c r="J170" s="40"/>
      <c r="K170" s="41"/>
      <c r="L170" s="40"/>
      <c r="M170" s="40"/>
      <c r="N170" s="42"/>
      <c r="O170" s="39"/>
      <c r="P170" s="83"/>
    </row>
    <row r="171" spans="1:16" s="3" customFormat="1" ht="22.7" customHeight="1" x14ac:dyDescent="0.2">
      <c r="A171" s="110"/>
      <c r="B171" s="48"/>
      <c r="C171" s="43"/>
      <c r="D171" s="50"/>
      <c r="E171" s="50"/>
      <c r="F171" s="51"/>
      <c r="G171" s="51"/>
      <c r="H171" s="46"/>
      <c r="I171" s="56"/>
      <c r="J171" s="40"/>
      <c r="K171" s="41"/>
      <c r="L171" s="40"/>
      <c r="M171" s="40"/>
      <c r="N171" s="42"/>
      <c r="O171" s="39"/>
      <c r="P171" s="83"/>
    </row>
    <row r="172" spans="1:16" s="3" customFormat="1" ht="22.7" customHeight="1" x14ac:dyDescent="0.2">
      <c r="A172" s="110"/>
      <c r="B172" s="48"/>
      <c r="C172" s="43"/>
      <c r="D172" s="50"/>
      <c r="E172" s="50"/>
      <c r="F172" s="51"/>
      <c r="G172" s="51"/>
      <c r="H172" s="46"/>
      <c r="I172" s="56"/>
      <c r="J172" s="40"/>
      <c r="K172" s="41"/>
      <c r="L172" s="40"/>
      <c r="M172" s="40"/>
      <c r="N172" s="42"/>
      <c r="O172" s="39"/>
      <c r="P172" s="83"/>
    </row>
    <row r="173" spans="1:16" s="3" customFormat="1" ht="22.7" customHeight="1" x14ac:dyDescent="0.2">
      <c r="A173" s="110"/>
      <c r="B173" s="48"/>
      <c r="C173" s="51"/>
      <c r="D173" s="51"/>
      <c r="E173" s="45"/>
      <c r="F173" s="46"/>
      <c r="G173" s="55"/>
      <c r="H173" s="46"/>
      <c r="I173" s="56"/>
      <c r="J173" s="40"/>
      <c r="K173" s="41"/>
      <c r="L173" s="40"/>
      <c r="M173" s="40"/>
      <c r="N173" s="42"/>
      <c r="O173" s="39"/>
      <c r="P173" s="83"/>
    </row>
    <row r="174" spans="1:16" s="3" customFormat="1" ht="22.7" customHeight="1" x14ac:dyDescent="0.2">
      <c r="A174" s="110"/>
      <c r="B174" s="48"/>
      <c r="C174" s="69"/>
      <c r="D174" s="51"/>
      <c r="E174" s="70"/>
      <c r="F174" s="51"/>
      <c r="G174" s="51"/>
      <c r="H174" s="45"/>
      <c r="I174" s="46"/>
      <c r="J174" s="40"/>
      <c r="K174" s="41"/>
      <c r="L174" s="40"/>
      <c r="M174" s="40"/>
      <c r="N174" s="42"/>
      <c r="O174" s="39"/>
      <c r="P174" s="83"/>
    </row>
    <row r="175" spans="1:16" s="3" customFormat="1" ht="22.7" customHeight="1" x14ac:dyDescent="0.2">
      <c r="A175" s="110"/>
      <c r="B175" s="48"/>
      <c r="C175" s="43"/>
      <c r="D175" s="51"/>
      <c r="E175" s="45"/>
      <c r="F175" s="51"/>
      <c r="G175" s="51"/>
      <c r="H175" s="45"/>
      <c r="I175" s="46"/>
      <c r="J175" s="40"/>
      <c r="K175" s="41"/>
      <c r="L175" s="40"/>
      <c r="M175" s="40"/>
      <c r="N175" s="42"/>
      <c r="O175" s="39"/>
      <c r="P175" s="83"/>
    </row>
    <row r="176" spans="1:16" s="3" customFormat="1" ht="22.7" customHeight="1" x14ac:dyDescent="0.2">
      <c r="A176" s="36"/>
      <c r="B176" s="31"/>
      <c r="C176" s="28"/>
      <c r="D176" s="32"/>
      <c r="E176" s="29"/>
      <c r="F176" s="30"/>
      <c r="G176" s="33"/>
      <c r="H176" s="30"/>
      <c r="I176" s="35"/>
      <c r="J176" s="40"/>
      <c r="K176" s="41"/>
      <c r="L176" s="40"/>
      <c r="M176" s="40"/>
      <c r="N176" s="42"/>
      <c r="O176" s="39"/>
      <c r="P176" s="83"/>
    </row>
    <row r="177" spans="1:16" s="3" customFormat="1" ht="22.7" customHeight="1" x14ac:dyDescent="0.2">
      <c r="A177" s="36"/>
      <c r="B177" s="31"/>
      <c r="C177" s="28"/>
      <c r="D177" s="32"/>
      <c r="E177" s="29"/>
      <c r="F177" s="30"/>
      <c r="G177" s="34"/>
      <c r="H177" s="30"/>
      <c r="I177" s="35"/>
      <c r="J177" s="40"/>
      <c r="K177" s="41"/>
      <c r="L177" s="40"/>
      <c r="M177" s="40"/>
      <c r="N177" s="42"/>
      <c r="O177" s="39"/>
      <c r="P177" s="83"/>
    </row>
    <row r="178" spans="1:16" s="3" customFormat="1" ht="22.7" customHeight="1" x14ac:dyDescent="0.2">
      <c r="A178" s="110"/>
      <c r="B178" s="48"/>
      <c r="C178" s="43"/>
      <c r="D178" s="51"/>
      <c r="E178" s="45"/>
      <c r="F178" s="46"/>
      <c r="G178" s="66"/>
      <c r="H178" s="46"/>
      <c r="I178" s="56"/>
      <c r="J178" s="40"/>
      <c r="K178" s="41"/>
      <c r="L178" s="40"/>
      <c r="M178" s="40"/>
      <c r="N178" s="42"/>
      <c r="O178" s="39"/>
      <c r="P178" s="83"/>
    </row>
    <row r="179" spans="1:16" s="3" customFormat="1" ht="22.7" customHeight="1" x14ac:dyDescent="0.2">
      <c r="A179" s="47"/>
      <c r="B179" s="48"/>
      <c r="C179" s="53"/>
      <c r="D179" s="44"/>
      <c r="E179" s="45"/>
      <c r="F179" s="53"/>
      <c r="G179" s="66"/>
      <c r="H179" s="53"/>
      <c r="I179" s="67"/>
      <c r="J179" s="40"/>
      <c r="K179" s="41"/>
      <c r="L179" s="40"/>
      <c r="M179" s="40"/>
      <c r="N179" s="42"/>
      <c r="O179" s="39"/>
      <c r="P179" s="83"/>
    </row>
    <row r="180" spans="1:16" s="3" customFormat="1" ht="22.7" customHeight="1" x14ac:dyDescent="0.2">
      <c r="A180" s="47"/>
      <c r="B180" s="48"/>
      <c r="C180" s="50"/>
      <c r="D180" s="50"/>
      <c r="E180" s="50"/>
      <c r="F180" s="51"/>
      <c r="G180" s="68"/>
      <c r="H180" s="51"/>
      <c r="I180" s="54"/>
      <c r="J180" s="40"/>
      <c r="K180" s="41"/>
      <c r="L180" s="40"/>
      <c r="M180" s="40"/>
      <c r="N180" s="42"/>
      <c r="O180" s="39"/>
      <c r="P180" s="83"/>
    </row>
    <row r="181" spans="1:16" s="3" customFormat="1" ht="22.7" customHeight="1" x14ac:dyDescent="0.2">
      <c r="A181" s="47"/>
      <c r="B181" s="48"/>
      <c r="C181" s="50"/>
      <c r="D181" s="50"/>
      <c r="E181" s="50"/>
      <c r="F181" s="57"/>
      <c r="G181" s="68"/>
      <c r="H181" s="57"/>
      <c r="I181" s="54"/>
      <c r="J181" s="40"/>
      <c r="K181" s="41"/>
      <c r="L181" s="40"/>
      <c r="M181" s="40"/>
      <c r="N181" s="42"/>
      <c r="O181" s="39"/>
      <c r="P181" s="83"/>
    </row>
    <row r="182" spans="1:16" s="3" customFormat="1" ht="22.7" customHeight="1" x14ac:dyDescent="0.2">
      <c r="A182" s="47"/>
      <c r="B182" s="48"/>
      <c r="C182" s="50"/>
      <c r="D182" s="50"/>
      <c r="E182" s="50"/>
      <c r="F182" s="57"/>
      <c r="G182" s="58"/>
      <c r="H182" s="57"/>
      <c r="I182" s="54"/>
      <c r="J182" s="40"/>
      <c r="K182" s="41"/>
      <c r="L182" s="40"/>
      <c r="M182" s="40"/>
      <c r="N182" s="42"/>
      <c r="O182" s="39"/>
      <c r="P182" s="83"/>
    </row>
    <row r="183" spans="1:16" s="3" customFormat="1" ht="22.7" customHeight="1" x14ac:dyDescent="0.2">
      <c r="A183" s="47"/>
      <c r="B183" s="48"/>
      <c r="C183" s="53"/>
      <c r="D183" s="53"/>
      <c r="E183" s="53"/>
      <c r="F183" s="46"/>
      <c r="G183" s="68"/>
      <c r="H183" s="51"/>
      <c r="I183" s="54"/>
      <c r="J183" s="40"/>
      <c r="K183" s="41"/>
      <c r="L183" s="40"/>
      <c r="M183" s="40"/>
      <c r="N183" s="42"/>
      <c r="O183" s="39"/>
      <c r="P183" s="83"/>
    </row>
    <row r="184" spans="1:16" s="3" customFormat="1" ht="22.7" customHeight="1" x14ac:dyDescent="0.2">
      <c r="A184" s="47"/>
      <c r="B184" s="48"/>
      <c r="C184" s="53"/>
      <c r="D184" s="53"/>
      <c r="E184" s="53"/>
      <c r="F184" s="49"/>
      <c r="G184" s="68"/>
      <c r="H184" s="51"/>
      <c r="I184" s="54"/>
      <c r="J184" s="40"/>
      <c r="K184" s="41"/>
      <c r="L184" s="40"/>
      <c r="M184" s="40"/>
      <c r="N184" s="42"/>
      <c r="O184" s="39"/>
      <c r="P184" s="83"/>
    </row>
    <row r="185" spans="1:16" s="3" customFormat="1" ht="22.7" customHeight="1" x14ac:dyDescent="0.2">
      <c r="A185" s="47"/>
      <c r="B185" s="48"/>
      <c r="C185" s="53"/>
      <c r="D185" s="53"/>
      <c r="E185" s="53"/>
      <c r="F185" s="49"/>
      <c r="G185" s="68"/>
      <c r="H185" s="51"/>
      <c r="I185" s="54"/>
      <c r="J185" s="40"/>
      <c r="K185" s="41"/>
      <c r="L185" s="40"/>
      <c r="M185" s="40"/>
      <c r="N185" s="42"/>
      <c r="O185" s="39"/>
      <c r="P185" s="83"/>
    </row>
    <row r="186" spans="1:16" s="3" customFormat="1" ht="22.7" customHeight="1" x14ac:dyDescent="0.2">
      <c r="A186" s="47"/>
      <c r="B186" s="48"/>
      <c r="C186" s="53"/>
      <c r="D186" s="53"/>
      <c r="E186" s="53"/>
      <c r="F186" s="49"/>
      <c r="G186" s="54"/>
      <c r="H186" s="51"/>
      <c r="I186" s="54"/>
      <c r="J186" s="40"/>
      <c r="K186" s="41"/>
      <c r="L186" s="40"/>
      <c r="M186" s="40"/>
      <c r="N186" s="42"/>
      <c r="O186" s="39"/>
      <c r="P186" s="83"/>
    </row>
    <row r="187" spans="1:16" s="3" customFormat="1" ht="22.7" customHeight="1" x14ac:dyDescent="0.2">
      <c r="A187" s="47"/>
      <c r="B187" s="48"/>
      <c r="C187" s="53"/>
      <c r="D187" s="53"/>
      <c r="E187" s="53"/>
      <c r="F187" s="49"/>
      <c r="G187" s="54"/>
      <c r="H187" s="51"/>
      <c r="I187" s="54"/>
      <c r="J187" s="40"/>
      <c r="K187" s="41"/>
      <c r="L187" s="40"/>
      <c r="M187" s="40"/>
      <c r="N187" s="42"/>
      <c r="O187" s="39"/>
      <c r="P187" s="83"/>
    </row>
    <row r="188" spans="1:16" s="3" customFormat="1" ht="22.7" customHeight="1" x14ac:dyDescent="0.2">
      <c r="A188" s="47"/>
      <c r="B188" s="48"/>
      <c r="C188" s="53"/>
      <c r="D188" s="53"/>
      <c r="E188" s="53"/>
      <c r="F188" s="49"/>
      <c r="G188" s="54"/>
      <c r="H188" s="51"/>
      <c r="I188" s="54"/>
      <c r="J188" s="40"/>
      <c r="K188" s="41"/>
      <c r="L188" s="40"/>
      <c r="M188" s="40"/>
      <c r="N188" s="42"/>
      <c r="O188" s="39"/>
      <c r="P188" s="83"/>
    </row>
    <row r="189" spans="1:16" s="3" customFormat="1" ht="22.7" customHeight="1" x14ac:dyDescent="0.2">
      <c r="A189" s="47"/>
      <c r="B189" s="48"/>
      <c r="C189" s="49"/>
      <c r="D189" s="53"/>
      <c r="E189" s="53"/>
      <c r="F189" s="49"/>
      <c r="G189" s="54"/>
      <c r="H189" s="51"/>
      <c r="I189" s="54"/>
      <c r="J189" s="40"/>
      <c r="K189" s="41"/>
      <c r="L189" s="40"/>
      <c r="M189" s="40"/>
      <c r="N189" s="42"/>
      <c r="O189" s="39"/>
      <c r="P189" s="83"/>
    </row>
    <row r="190" spans="1:16" s="3" customFormat="1" ht="22.7" customHeight="1" x14ac:dyDescent="0.2">
      <c r="A190" s="47"/>
      <c r="B190" s="48"/>
      <c r="C190" s="53"/>
      <c r="D190" s="53"/>
      <c r="E190" s="53"/>
      <c r="F190" s="49"/>
      <c r="G190" s="54"/>
      <c r="H190" s="51"/>
      <c r="I190" s="54"/>
      <c r="J190" s="40"/>
      <c r="K190" s="41"/>
      <c r="L190" s="40"/>
      <c r="M190" s="40"/>
      <c r="N190" s="42"/>
      <c r="O190" s="39"/>
      <c r="P190" s="83"/>
    </row>
    <row r="191" spans="1:16" s="3" customFormat="1" ht="22.7" customHeight="1" x14ac:dyDescent="0.2">
      <c r="A191" s="47"/>
      <c r="B191" s="48"/>
      <c r="C191" s="53"/>
      <c r="D191" s="53"/>
      <c r="E191" s="53"/>
      <c r="F191" s="49"/>
      <c r="G191" s="54"/>
      <c r="H191" s="51"/>
      <c r="I191" s="54"/>
      <c r="J191" s="40"/>
      <c r="K191" s="41"/>
      <c r="L191" s="40"/>
      <c r="M191" s="40"/>
      <c r="N191" s="42"/>
      <c r="O191" s="39"/>
      <c r="P191" s="83"/>
    </row>
    <row r="192" spans="1:16" s="3" customFormat="1" ht="22.7" customHeight="1" x14ac:dyDescent="0.2">
      <c r="A192" s="47"/>
      <c r="B192" s="48"/>
      <c r="C192" s="53"/>
      <c r="D192" s="53"/>
      <c r="E192" s="53"/>
      <c r="F192" s="46"/>
      <c r="G192" s="68"/>
      <c r="H192" s="51"/>
      <c r="I192" s="54"/>
      <c r="J192" s="40"/>
      <c r="K192" s="41"/>
      <c r="L192" s="40"/>
      <c r="M192" s="40"/>
      <c r="N192" s="42"/>
      <c r="O192" s="39"/>
      <c r="P192" s="83"/>
    </row>
    <row r="193" spans="1:16" s="3" customFormat="1" ht="22.7" customHeight="1" x14ac:dyDescent="0.2">
      <c r="A193" s="47"/>
      <c r="B193" s="48"/>
      <c r="C193" s="71"/>
      <c r="D193" s="53"/>
      <c r="E193" s="53"/>
      <c r="F193" s="49"/>
      <c r="G193" s="54"/>
      <c r="H193" s="51"/>
      <c r="I193" s="54"/>
      <c r="J193" s="40"/>
      <c r="K193" s="41"/>
      <c r="L193" s="40"/>
      <c r="M193" s="40"/>
      <c r="N193" s="42"/>
      <c r="O193" s="39"/>
      <c r="P193" s="83"/>
    </row>
    <row r="194" spans="1:16" s="3" customFormat="1" ht="22.7" customHeight="1" x14ac:dyDescent="0.2">
      <c r="A194" s="47"/>
      <c r="B194" s="48"/>
      <c r="C194" s="71"/>
      <c r="D194" s="53"/>
      <c r="E194" s="53"/>
      <c r="F194" s="49"/>
      <c r="G194" s="54"/>
      <c r="H194" s="51"/>
      <c r="I194" s="54"/>
      <c r="J194" s="40"/>
      <c r="K194" s="41"/>
      <c r="L194" s="40"/>
      <c r="M194" s="40"/>
      <c r="N194" s="42"/>
      <c r="O194" s="39"/>
      <c r="P194" s="83"/>
    </row>
    <row r="195" spans="1:16" s="3" customFormat="1" ht="22.7" customHeight="1" x14ac:dyDescent="0.2">
      <c r="A195" s="47"/>
      <c r="B195" s="48"/>
      <c r="C195" s="53"/>
      <c r="D195" s="53"/>
      <c r="E195" s="53"/>
      <c r="F195" s="49"/>
      <c r="G195" s="51"/>
      <c r="H195" s="51"/>
      <c r="I195" s="54"/>
      <c r="J195" s="40"/>
      <c r="K195" s="41"/>
      <c r="L195" s="40"/>
      <c r="M195" s="40"/>
      <c r="N195" s="42"/>
      <c r="O195" s="39"/>
      <c r="P195" s="83"/>
    </row>
    <row r="196" spans="1:16" s="3" customFormat="1" ht="22.7" customHeight="1" x14ac:dyDescent="0.2">
      <c r="A196" s="47"/>
      <c r="B196" s="48"/>
      <c r="C196" s="72"/>
      <c r="D196" s="50"/>
      <c r="E196" s="51"/>
      <c r="F196" s="51"/>
      <c r="G196" s="51"/>
      <c r="H196" s="50"/>
      <c r="I196" s="73"/>
      <c r="J196" s="40"/>
      <c r="K196" s="41"/>
      <c r="L196" s="40"/>
      <c r="M196" s="40"/>
      <c r="N196" s="42"/>
      <c r="O196" s="39"/>
      <c r="P196" s="83"/>
    </row>
    <row r="197" spans="1:16" s="3" customFormat="1" ht="22.7" customHeight="1" x14ac:dyDescent="0.2">
      <c r="A197" s="47"/>
      <c r="B197" s="48"/>
      <c r="C197" s="43"/>
      <c r="D197" s="50"/>
      <c r="E197" s="50"/>
      <c r="F197" s="53"/>
      <c r="G197" s="52"/>
      <c r="H197" s="50"/>
      <c r="I197" s="73"/>
      <c r="J197" s="40"/>
      <c r="K197" s="41"/>
      <c r="L197" s="40"/>
      <c r="M197" s="40"/>
      <c r="N197" s="42"/>
      <c r="O197" s="39"/>
      <c r="P197" s="83"/>
    </row>
    <row r="198" spans="1:16" s="3" customFormat="1" ht="22.7" customHeight="1" x14ac:dyDescent="0.2">
      <c r="A198" s="47"/>
      <c r="B198" s="48"/>
      <c r="C198" s="43"/>
      <c r="D198" s="44"/>
      <c r="E198" s="45"/>
      <c r="F198" s="53"/>
      <c r="G198" s="52"/>
      <c r="H198" s="46"/>
      <c r="I198" s="56"/>
      <c r="J198" s="40"/>
      <c r="K198" s="41"/>
      <c r="L198" s="40"/>
      <c r="M198" s="40"/>
      <c r="N198" s="42"/>
      <c r="O198" s="39"/>
      <c r="P198" s="83"/>
    </row>
    <row r="199" spans="1:16" s="3" customFormat="1" ht="22.7" customHeight="1" x14ac:dyDescent="0.2">
      <c r="A199" s="74"/>
      <c r="B199" s="75"/>
      <c r="C199" s="58"/>
      <c r="D199" s="77"/>
      <c r="E199" s="77"/>
      <c r="F199" s="76"/>
      <c r="G199" s="78"/>
      <c r="H199" s="77"/>
      <c r="I199" s="79"/>
      <c r="J199" s="83"/>
      <c r="K199" s="83"/>
      <c r="L199" s="83"/>
      <c r="M199" s="83"/>
      <c r="N199" s="83"/>
      <c r="O199" s="83"/>
      <c r="P199" s="83"/>
    </row>
    <row r="200" spans="1:16" s="3" customFormat="1" ht="22.7" customHeight="1" x14ac:dyDescent="0.2">
      <c r="B200" s="10"/>
      <c r="C200" s="84"/>
      <c r="D200" s="6"/>
      <c r="E200" s="6"/>
      <c r="F200" s="6"/>
      <c r="G200" s="8"/>
      <c r="J200" s="83"/>
      <c r="K200" s="83"/>
      <c r="L200" s="83"/>
      <c r="M200" s="83"/>
      <c r="N200" s="83"/>
      <c r="O200" s="83"/>
      <c r="P200" s="83"/>
    </row>
    <row r="201" spans="1:16" s="3" customFormat="1" ht="22.7" customHeight="1" x14ac:dyDescent="0.2">
      <c r="B201" s="10"/>
      <c r="C201" s="84"/>
      <c r="D201" s="6"/>
      <c r="E201" s="6"/>
      <c r="F201" s="6"/>
      <c r="G201" s="8"/>
      <c r="J201" s="83"/>
      <c r="K201" s="83"/>
      <c r="L201" s="83"/>
      <c r="M201" s="83"/>
      <c r="N201" s="83"/>
      <c r="O201" s="83"/>
      <c r="P201" s="83"/>
    </row>
    <row r="202" spans="1:16" s="3" customFormat="1" ht="22.7" customHeight="1" x14ac:dyDescent="0.2">
      <c r="B202" s="10"/>
      <c r="C202" s="84"/>
      <c r="D202" s="6"/>
      <c r="E202" s="6"/>
      <c r="F202" s="6"/>
      <c r="G202" s="8"/>
      <c r="J202" s="83"/>
      <c r="K202" s="83"/>
      <c r="L202" s="83"/>
      <c r="M202" s="83"/>
      <c r="N202" s="83"/>
      <c r="O202" s="83"/>
      <c r="P202" s="83"/>
    </row>
    <row r="203" spans="1:16" s="3" customFormat="1" ht="22.7" customHeight="1" x14ac:dyDescent="0.2">
      <c r="B203" s="10"/>
      <c r="C203" s="85"/>
      <c r="D203" s="6"/>
      <c r="E203" s="6"/>
      <c r="F203" s="6"/>
      <c r="G203" s="8"/>
      <c r="J203" s="83"/>
      <c r="K203" s="83"/>
      <c r="L203" s="83"/>
      <c r="M203" s="83"/>
      <c r="N203" s="83"/>
      <c r="O203" s="83"/>
      <c r="P203" s="83"/>
    </row>
    <row r="204" spans="1:16" s="3" customFormat="1" ht="22.7" customHeight="1" x14ac:dyDescent="0.2">
      <c r="B204" s="10"/>
      <c r="C204" s="85"/>
      <c r="D204" s="6"/>
      <c r="E204" s="6"/>
      <c r="F204" s="6"/>
      <c r="G204" s="8"/>
      <c r="J204" s="83"/>
      <c r="K204" s="83"/>
      <c r="L204" s="83"/>
      <c r="M204" s="83"/>
      <c r="N204" s="83"/>
      <c r="O204" s="83"/>
      <c r="P204" s="83"/>
    </row>
    <row r="205" spans="1:16" s="3" customFormat="1" ht="22.7" customHeight="1" x14ac:dyDescent="0.2">
      <c r="B205" s="10"/>
      <c r="C205" s="84"/>
      <c r="D205" s="6"/>
      <c r="E205" s="6"/>
      <c r="F205" s="6"/>
      <c r="G205" s="8"/>
      <c r="J205" s="83"/>
      <c r="K205" s="83"/>
      <c r="L205" s="83"/>
      <c r="M205" s="83"/>
      <c r="N205" s="83"/>
      <c r="O205" s="83"/>
      <c r="P205" s="83"/>
    </row>
    <row r="206" spans="1:16" s="3" customFormat="1" ht="22.7" customHeight="1" x14ac:dyDescent="0.2">
      <c r="B206" s="10"/>
      <c r="C206" s="85"/>
      <c r="D206" s="5"/>
      <c r="E206" s="6"/>
      <c r="F206" s="6"/>
      <c r="G206" s="8"/>
      <c r="J206" s="83"/>
      <c r="K206" s="83"/>
      <c r="L206" s="83"/>
      <c r="M206" s="83"/>
      <c r="N206" s="83"/>
      <c r="O206" s="83"/>
      <c r="P206" s="83"/>
    </row>
    <row r="207" spans="1:16" s="3" customFormat="1" ht="22.7" customHeight="1" x14ac:dyDescent="0.2">
      <c r="B207" s="10"/>
      <c r="C207" s="85"/>
      <c r="D207" s="5"/>
      <c r="E207" s="6"/>
      <c r="F207" s="6"/>
      <c r="G207" s="8"/>
      <c r="J207" s="83"/>
      <c r="K207" s="83"/>
      <c r="L207" s="83"/>
      <c r="M207" s="83"/>
      <c r="N207" s="83"/>
      <c r="O207" s="83"/>
      <c r="P207" s="83"/>
    </row>
    <row r="208" spans="1:16" s="3" customFormat="1" ht="22.7" customHeight="1" x14ac:dyDescent="0.2">
      <c r="B208" s="10"/>
      <c r="C208" s="84"/>
      <c r="D208" s="6"/>
      <c r="E208" s="6"/>
      <c r="F208" s="6"/>
      <c r="G208" s="8"/>
      <c r="J208" s="83"/>
      <c r="K208" s="83"/>
      <c r="L208" s="83"/>
      <c r="M208" s="83"/>
      <c r="N208" s="83"/>
      <c r="O208" s="83"/>
      <c r="P208" s="83"/>
    </row>
    <row r="209" spans="2:16" s="3" customFormat="1" ht="22.7" customHeight="1" x14ac:dyDescent="0.2">
      <c r="B209" s="10"/>
      <c r="C209" s="85"/>
      <c r="D209" s="5"/>
      <c r="E209" s="6"/>
      <c r="F209" s="6"/>
      <c r="G209" s="8"/>
      <c r="J209" s="83"/>
      <c r="K209" s="83"/>
      <c r="L209" s="83"/>
      <c r="M209" s="83"/>
      <c r="N209" s="83"/>
      <c r="O209" s="83"/>
      <c r="P209" s="83"/>
    </row>
    <row r="210" spans="2:16" s="3" customFormat="1" ht="22.7" customHeight="1" x14ac:dyDescent="0.2">
      <c r="B210" s="10"/>
      <c r="C210" s="85"/>
      <c r="D210" s="6"/>
      <c r="E210" s="7"/>
      <c r="F210" s="6"/>
      <c r="G210" s="8"/>
      <c r="J210" s="83"/>
      <c r="K210" s="83"/>
      <c r="L210" s="83"/>
      <c r="M210" s="83"/>
      <c r="N210" s="83"/>
      <c r="O210" s="83"/>
      <c r="P210" s="83"/>
    </row>
    <row r="211" spans="2:16" s="3" customFormat="1" ht="22.7" customHeight="1" x14ac:dyDescent="0.2">
      <c r="B211" s="10"/>
      <c r="C211" s="85"/>
      <c r="D211" s="6"/>
      <c r="E211" s="7"/>
      <c r="F211" s="6"/>
      <c r="G211" s="8"/>
      <c r="J211" s="83"/>
      <c r="K211" s="83"/>
      <c r="L211" s="83"/>
      <c r="M211" s="83"/>
      <c r="N211" s="83"/>
      <c r="O211" s="83"/>
      <c r="P211" s="83"/>
    </row>
    <row r="212" spans="2:16" s="3" customFormat="1" ht="22.7" customHeight="1" x14ac:dyDescent="0.2">
      <c r="B212" s="10"/>
      <c r="C212" s="85"/>
      <c r="D212" s="6"/>
      <c r="E212" s="7"/>
      <c r="F212" s="6"/>
      <c r="G212" s="8"/>
      <c r="J212" s="83"/>
      <c r="K212" s="83"/>
      <c r="L212" s="83"/>
      <c r="M212" s="83"/>
      <c r="N212" s="83"/>
      <c r="O212" s="83"/>
      <c r="P212" s="83"/>
    </row>
    <row r="213" spans="2:16" s="3" customFormat="1" ht="22.7" customHeight="1" x14ac:dyDescent="0.2">
      <c r="B213" s="13"/>
      <c r="C213" s="86"/>
      <c r="D213" s="4"/>
      <c r="E213" s="14"/>
      <c r="F213" s="6"/>
      <c r="G213" s="8"/>
      <c r="J213" s="83"/>
      <c r="K213" s="83"/>
      <c r="L213" s="83"/>
      <c r="M213" s="83"/>
      <c r="N213" s="83"/>
      <c r="O213" s="83"/>
      <c r="P213" s="83"/>
    </row>
    <row r="214" spans="2:16" s="3" customFormat="1" ht="22.7" customHeight="1" x14ac:dyDescent="0.2">
      <c r="B214" s="9"/>
      <c r="C214" s="84"/>
      <c r="D214" s="6"/>
      <c r="E214" s="6"/>
      <c r="F214" s="6"/>
      <c r="G214" s="8"/>
      <c r="J214" s="83"/>
      <c r="K214" s="83"/>
      <c r="L214" s="83"/>
      <c r="M214" s="83"/>
      <c r="N214" s="83"/>
      <c r="O214" s="83"/>
      <c r="P214" s="83"/>
    </row>
    <row r="215" spans="2:16" s="3" customFormat="1" ht="22.7" customHeight="1" x14ac:dyDescent="0.2">
      <c r="B215" s="10"/>
      <c r="C215" s="84"/>
      <c r="D215" s="11"/>
      <c r="E215" s="11"/>
      <c r="F215" s="6"/>
      <c r="G215" s="8"/>
      <c r="J215" s="83"/>
      <c r="K215" s="83"/>
      <c r="L215" s="83"/>
      <c r="M215" s="83"/>
      <c r="N215" s="83"/>
      <c r="O215" s="83"/>
      <c r="P215" s="83"/>
    </row>
    <row r="216" spans="2:16" s="3" customFormat="1" ht="22.7" customHeight="1" x14ac:dyDescent="0.2">
      <c r="B216" s="12"/>
      <c r="C216" s="85"/>
      <c r="D216" s="6"/>
      <c r="E216" s="6"/>
      <c r="F216" s="6"/>
      <c r="G216" s="8"/>
      <c r="J216" s="83"/>
      <c r="K216" s="83"/>
      <c r="L216" s="83"/>
      <c r="M216" s="83"/>
      <c r="N216" s="83"/>
      <c r="O216" s="83"/>
      <c r="P216" s="83"/>
    </row>
    <row r="217" spans="2:16" s="3" customFormat="1" ht="22.7" customHeight="1" x14ac:dyDescent="0.2">
      <c r="B217" s="10"/>
      <c r="C217" s="84"/>
      <c r="D217" s="6"/>
      <c r="E217" s="6"/>
      <c r="F217" s="6"/>
      <c r="G217" s="8"/>
      <c r="J217" s="83"/>
      <c r="K217" s="83"/>
      <c r="L217" s="83"/>
      <c r="M217" s="83"/>
      <c r="N217" s="83"/>
      <c r="O217" s="83"/>
      <c r="P217" s="83"/>
    </row>
    <row r="218" spans="2:16" s="3" customFormat="1" ht="22.7" customHeight="1" x14ac:dyDescent="0.2">
      <c r="B218" s="10"/>
      <c r="C218" s="84"/>
      <c r="D218" s="6"/>
      <c r="E218" s="6"/>
      <c r="F218" s="6"/>
      <c r="G218" s="8"/>
      <c r="J218" s="83"/>
      <c r="K218" s="83"/>
      <c r="L218" s="83"/>
      <c r="M218" s="83"/>
      <c r="N218" s="83"/>
      <c r="O218" s="83"/>
      <c r="P218" s="83"/>
    </row>
    <row r="219" spans="2:16" s="3" customFormat="1" ht="22.7" customHeight="1" x14ac:dyDescent="0.2">
      <c r="B219" s="10"/>
      <c r="C219" s="85"/>
      <c r="D219" s="6"/>
      <c r="E219" s="6"/>
      <c r="F219" s="6"/>
      <c r="G219" s="8"/>
      <c r="J219" s="83"/>
      <c r="K219" s="83"/>
      <c r="L219" s="83"/>
      <c r="M219" s="83"/>
      <c r="N219" s="83"/>
      <c r="O219" s="83"/>
      <c r="P219" s="83"/>
    </row>
    <row r="220" spans="2:16" s="3" customFormat="1" ht="22.7" customHeight="1" x14ac:dyDescent="0.2">
      <c r="B220" s="10"/>
      <c r="C220" s="85"/>
      <c r="D220" s="6"/>
      <c r="E220" s="6"/>
      <c r="F220" s="6"/>
      <c r="G220" s="8"/>
      <c r="J220" s="83"/>
      <c r="K220" s="83"/>
      <c r="L220" s="83"/>
      <c r="M220" s="83"/>
      <c r="N220" s="83"/>
      <c r="O220" s="83"/>
      <c r="P220" s="83"/>
    </row>
    <row r="221" spans="2:16" s="3" customFormat="1" ht="22.7" customHeight="1" x14ac:dyDescent="0.2">
      <c r="B221" s="10"/>
      <c r="C221" s="84"/>
      <c r="D221" s="6"/>
      <c r="E221" s="6"/>
      <c r="F221" s="6"/>
      <c r="G221" s="8"/>
      <c r="J221" s="83"/>
      <c r="K221" s="83"/>
      <c r="L221" s="83"/>
      <c r="M221" s="83"/>
      <c r="N221" s="83"/>
      <c r="O221" s="83"/>
      <c r="P221" s="83"/>
    </row>
    <row r="222" spans="2:16" s="3" customFormat="1" ht="22.7" customHeight="1" x14ac:dyDescent="0.2">
      <c r="B222" s="10"/>
      <c r="C222" s="85"/>
      <c r="D222" s="5"/>
      <c r="E222" s="6"/>
      <c r="F222" s="6"/>
      <c r="G222" s="8"/>
      <c r="J222" s="83"/>
      <c r="K222" s="83"/>
      <c r="L222" s="83"/>
      <c r="M222" s="83"/>
      <c r="N222" s="83"/>
      <c r="O222" s="83"/>
      <c r="P222" s="83"/>
    </row>
    <row r="223" spans="2:16" s="3" customFormat="1" ht="22.7" customHeight="1" x14ac:dyDescent="0.2">
      <c r="B223" s="10"/>
      <c r="C223" s="85"/>
      <c r="D223" s="5"/>
      <c r="E223" s="6"/>
      <c r="F223" s="6"/>
      <c r="G223" s="8"/>
      <c r="J223" s="83"/>
      <c r="K223" s="83"/>
      <c r="L223" s="83"/>
      <c r="M223" s="83"/>
      <c r="N223" s="83"/>
      <c r="O223" s="83"/>
      <c r="P223" s="83"/>
    </row>
    <row r="224" spans="2:16" s="3" customFormat="1" ht="22.7" customHeight="1" x14ac:dyDescent="0.2">
      <c r="B224" s="10"/>
      <c r="C224" s="84"/>
      <c r="D224" s="6"/>
      <c r="E224" s="6"/>
      <c r="F224" s="6"/>
      <c r="G224" s="8"/>
      <c r="J224" s="83"/>
      <c r="K224" s="83"/>
      <c r="L224" s="83"/>
      <c r="M224" s="83"/>
      <c r="N224" s="83"/>
      <c r="O224" s="83"/>
      <c r="P224" s="83"/>
    </row>
    <row r="225" spans="2:16" s="3" customFormat="1" ht="22.7" customHeight="1" x14ac:dyDescent="0.2">
      <c r="B225" s="10"/>
      <c r="C225" s="85"/>
      <c r="D225" s="5"/>
      <c r="E225" s="6"/>
      <c r="F225" s="6"/>
      <c r="G225" s="8"/>
      <c r="J225" s="83"/>
      <c r="K225" s="83"/>
      <c r="L225" s="83"/>
      <c r="M225" s="83"/>
      <c r="N225" s="83"/>
      <c r="O225" s="83"/>
      <c r="P225" s="83"/>
    </row>
    <row r="226" spans="2:16" s="3" customFormat="1" ht="22.7" customHeight="1" x14ac:dyDescent="0.2">
      <c r="B226" s="10"/>
      <c r="C226" s="85"/>
      <c r="D226" s="6"/>
      <c r="E226" s="7"/>
      <c r="F226" s="6"/>
      <c r="G226" s="8"/>
      <c r="J226" s="83"/>
      <c r="K226" s="83"/>
      <c r="L226" s="83"/>
      <c r="M226" s="83"/>
      <c r="N226" s="83"/>
      <c r="O226" s="83"/>
      <c r="P226" s="83"/>
    </row>
    <row r="227" spans="2:16" s="3" customFormat="1" ht="22.7" customHeight="1" x14ac:dyDescent="0.2">
      <c r="B227" s="10"/>
      <c r="C227" s="85"/>
      <c r="D227" s="6"/>
      <c r="E227" s="7"/>
      <c r="F227" s="6"/>
      <c r="G227" s="8"/>
      <c r="J227" s="83"/>
      <c r="K227" s="83"/>
      <c r="L227" s="83"/>
      <c r="M227" s="83"/>
      <c r="N227" s="83"/>
      <c r="O227" s="83"/>
      <c r="P227" s="83"/>
    </row>
    <row r="228" spans="2:16" s="3" customFormat="1" ht="22.7" customHeight="1" x14ac:dyDescent="0.2">
      <c r="B228" s="10"/>
      <c r="C228" s="85"/>
      <c r="D228" s="6"/>
      <c r="E228" s="7"/>
      <c r="F228" s="6"/>
      <c r="G228" s="8"/>
      <c r="J228" s="83"/>
      <c r="K228" s="83"/>
      <c r="L228" s="83"/>
      <c r="M228" s="83"/>
      <c r="N228" s="83"/>
      <c r="O228" s="83"/>
      <c r="P228" s="83"/>
    </row>
    <row r="229" spans="2:16" s="3" customFormat="1" ht="22.7" customHeight="1" x14ac:dyDescent="0.2">
      <c r="B229" s="13"/>
      <c r="C229" s="86"/>
      <c r="D229" s="4"/>
      <c r="E229" s="14"/>
      <c r="F229" s="6"/>
      <c r="G229" s="8"/>
      <c r="J229" s="83"/>
      <c r="K229" s="83"/>
      <c r="L229" s="83"/>
      <c r="M229" s="83"/>
      <c r="N229" s="83"/>
      <c r="O229" s="83"/>
      <c r="P229" s="83"/>
    </row>
    <row r="230" spans="2:16" s="3" customFormat="1" ht="22.7" customHeight="1" x14ac:dyDescent="0.2">
      <c r="B230" s="9"/>
      <c r="C230" s="84"/>
      <c r="D230" s="6"/>
      <c r="E230" s="6"/>
      <c r="F230" s="6"/>
      <c r="G230" s="8"/>
      <c r="J230" s="83"/>
      <c r="K230" s="83"/>
      <c r="L230" s="83"/>
      <c r="M230" s="83"/>
      <c r="N230" s="83"/>
      <c r="O230" s="83"/>
      <c r="P230" s="83"/>
    </row>
    <row r="231" spans="2:16" s="3" customFormat="1" ht="22.7" customHeight="1" x14ac:dyDescent="0.2">
      <c r="B231" s="10"/>
      <c r="C231" s="84"/>
      <c r="D231" s="11"/>
      <c r="E231" s="11"/>
      <c r="F231" s="6"/>
      <c r="G231" s="8"/>
      <c r="J231" s="83"/>
      <c r="K231" s="83"/>
      <c r="L231" s="83"/>
      <c r="M231" s="83"/>
      <c r="N231" s="83"/>
      <c r="O231" s="83"/>
      <c r="P231" s="83"/>
    </row>
    <row r="232" spans="2:16" s="3" customFormat="1" ht="22.7" customHeight="1" x14ac:dyDescent="0.2">
      <c r="B232" s="12"/>
      <c r="C232" s="85"/>
      <c r="D232" s="6"/>
      <c r="E232" s="6"/>
      <c r="F232" s="6"/>
      <c r="G232" s="8"/>
      <c r="J232" s="83"/>
      <c r="K232" s="83"/>
      <c r="L232" s="83"/>
      <c r="M232" s="83"/>
      <c r="N232" s="83"/>
      <c r="O232" s="83"/>
      <c r="P232" s="83"/>
    </row>
    <row r="233" spans="2:16" s="3" customFormat="1" ht="22.7" customHeight="1" x14ac:dyDescent="0.2">
      <c r="B233" s="10"/>
      <c r="C233" s="84"/>
      <c r="D233" s="6"/>
      <c r="E233" s="6"/>
      <c r="F233" s="6"/>
      <c r="G233" s="8"/>
      <c r="J233" s="83"/>
      <c r="K233" s="83"/>
      <c r="L233" s="83"/>
      <c r="M233" s="83"/>
      <c r="N233" s="83"/>
      <c r="O233" s="83"/>
      <c r="P233" s="83"/>
    </row>
    <row r="234" spans="2:16" s="3" customFormat="1" ht="22.7" customHeight="1" x14ac:dyDescent="0.2">
      <c r="B234" s="10"/>
      <c r="C234" s="84"/>
      <c r="D234" s="6"/>
      <c r="E234" s="6"/>
      <c r="F234" s="6"/>
      <c r="G234" s="8"/>
      <c r="J234" s="83"/>
      <c r="K234" s="83"/>
      <c r="L234" s="83"/>
      <c r="M234" s="83"/>
      <c r="N234" s="83"/>
      <c r="O234" s="83"/>
      <c r="P234" s="83"/>
    </row>
    <row r="235" spans="2:16" s="3" customFormat="1" ht="22.7" customHeight="1" x14ac:dyDescent="0.2">
      <c r="B235" s="10"/>
      <c r="C235" s="85"/>
      <c r="D235" s="6"/>
      <c r="E235" s="6"/>
      <c r="F235" s="6"/>
      <c r="G235" s="8"/>
      <c r="J235" s="83"/>
      <c r="K235" s="83"/>
      <c r="L235" s="83"/>
      <c r="M235" s="83"/>
      <c r="N235" s="83"/>
      <c r="O235" s="83"/>
      <c r="P235" s="83"/>
    </row>
    <row r="236" spans="2:16" s="3" customFormat="1" ht="22.7" customHeight="1" x14ac:dyDescent="0.2">
      <c r="B236" s="10"/>
      <c r="C236" s="85"/>
      <c r="D236" s="6"/>
      <c r="E236" s="6"/>
      <c r="F236" s="6"/>
      <c r="G236" s="8"/>
      <c r="J236" s="83"/>
      <c r="K236" s="83"/>
      <c r="L236" s="83"/>
      <c r="M236" s="83"/>
      <c r="N236" s="83"/>
      <c r="O236" s="83"/>
      <c r="P236" s="83"/>
    </row>
    <row r="237" spans="2:16" s="3" customFormat="1" ht="22.7" customHeight="1" x14ac:dyDescent="0.2">
      <c r="B237" s="10"/>
      <c r="C237" s="84"/>
      <c r="D237" s="6"/>
      <c r="E237" s="6"/>
      <c r="F237" s="6"/>
      <c r="G237" s="8"/>
      <c r="J237" s="83"/>
      <c r="K237" s="83"/>
      <c r="L237" s="83"/>
      <c r="M237" s="83"/>
      <c r="N237" s="83"/>
      <c r="O237" s="83"/>
      <c r="P237" s="83"/>
    </row>
    <row r="238" spans="2:16" s="3" customFormat="1" ht="22.7" customHeight="1" x14ac:dyDescent="0.2">
      <c r="B238" s="10"/>
      <c r="C238" s="85"/>
      <c r="D238" s="5"/>
      <c r="E238" s="6"/>
      <c r="F238" s="6"/>
      <c r="G238" s="8"/>
      <c r="J238" s="83"/>
      <c r="K238" s="83"/>
      <c r="L238" s="83"/>
      <c r="M238" s="83"/>
      <c r="N238" s="83"/>
      <c r="O238" s="83"/>
      <c r="P238" s="83"/>
    </row>
    <row r="239" spans="2:16" s="3" customFormat="1" ht="22.7" customHeight="1" x14ac:dyDescent="0.2">
      <c r="B239" s="10"/>
      <c r="C239" s="85"/>
      <c r="D239" s="5"/>
      <c r="E239" s="6"/>
      <c r="F239" s="6"/>
      <c r="G239" s="8"/>
      <c r="J239" s="83"/>
      <c r="K239" s="83"/>
      <c r="L239" s="83"/>
      <c r="M239" s="83"/>
      <c r="N239" s="83"/>
      <c r="O239" s="83"/>
      <c r="P239" s="83"/>
    </row>
    <row r="240" spans="2:16" s="3" customFormat="1" ht="22.7" customHeight="1" x14ac:dyDescent="0.2">
      <c r="B240" s="10"/>
      <c r="C240" s="84"/>
      <c r="D240" s="6"/>
      <c r="E240" s="6"/>
      <c r="F240" s="6"/>
      <c r="G240" s="8"/>
      <c r="J240" s="83"/>
      <c r="K240" s="83"/>
      <c r="L240" s="83"/>
      <c r="M240" s="83"/>
      <c r="N240" s="83"/>
      <c r="O240" s="83"/>
      <c r="P240" s="83"/>
    </row>
    <row r="241" spans="2:16" s="3" customFormat="1" ht="22.7" customHeight="1" x14ac:dyDescent="0.2">
      <c r="B241" s="10"/>
      <c r="C241" s="85"/>
      <c r="D241" s="5"/>
      <c r="E241" s="6"/>
      <c r="F241" s="6"/>
      <c r="G241" s="8"/>
      <c r="J241" s="83"/>
      <c r="K241" s="83"/>
      <c r="L241" s="83"/>
      <c r="M241" s="83"/>
      <c r="N241" s="83"/>
      <c r="O241" s="83"/>
      <c r="P241" s="83"/>
    </row>
    <row r="242" spans="2:16" s="3" customFormat="1" ht="22.7" customHeight="1" x14ac:dyDescent="0.2">
      <c r="B242" s="10"/>
      <c r="C242" s="85"/>
      <c r="D242" s="6"/>
      <c r="E242" s="7"/>
      <c r="F242" s="6"/>
      <c r="G242" s="8"/>
      <c r="J242" s="83"/>
      <c r="K242" s="83"/>
      <c r="L242" s="83"/>
      <c r="M242" s="83"/>
      <c r="N242" s="83"/>
      <c r="O242" s="83"/>
      <c r="P242" s="83"/>
    </row>
    <row r="243" spans="2:16" s="3" customFormat="1" ht="22.7" customHeight="1" x14ac:dyDescent="0.2">
      <c r="B243" s="10"/>
      <c r="C243" s="85"/>
      <c r="D243" s="6"/>
      <c r="E243" s="7"/>
      <c r="F243" s="6"/>
      <c r="G243" s="8"/>
      <c r="J243" s="83"/>
      <c r="K243" s="83"/>
      <c r="L243" s="83"/>
      <c r="M243" s="83"/>
      <c r="N243" s="83"/>
      <c r="O243" s="83"/>
      <c r="P243" s="83"/>
    </row>
    <row r="244" spans="2:16" s="3" customFormat="1" ht="22.7" customHeight="1" x14ac:dyDescent="0.2">
      <c r="B244" s="10"/>
      <c r="C244" s="85"/>
      <c r="D244" s="6"/>
      <c r="E244" s="7"/>
      <c r="F244" s="6"/>
      <c r="G244" s="8"/>
      <c r="J244" s="83"/>
      <c r="K244" s="83"/>
      <c r="L244" s="83"/>
      <c r="M244" s="83"/>
      <c r="N244" s="83"/>
      <c r="O244" s="83"/>
      <c r="P244" s="83"/>
    </row>
    <row r="245" spans="2:16" s="3" customFormat="1" ht="22.7" customHeight="1" x14ac:dyDescent="0.2">
      <c r="B245" s="13"/>
      <c r="C245" s="86"/>
      <c r="D245" s="4"/>
      <c r="E245" s="14"/>
      <c r="F245" s="6"/>
      <c r="G245" s="8"/>
      <c r="J245" s="83"/>
      <c r="K245" s="83"/>
      <c r="L245" s="83"/>
      <c r="M245" s="83"/>
      <c r="N245" s="83"/>
      <c r="O245" s="83"/>
      <c r="P245" s="83"/>
    </row>
    <row r="246" spans="2:16" s="3" customFormat="1" ht="22.7" customHeight="1" x14ac:dyDescent="0.2">
      <c r="B246" s="9"/>
      <c r="C246" s="84"/>
      <c r="D246" s="6"/>
      <c r="E246" s="6"/>
      <c r="F246" s="6"/>
      <c r="G246" s="8"/>
      <c r="J246" s="83"/>
      <c r="K246" s="83"/>
      <c r="L246" s="83"/>
      <c r="M246" s="83"/>
      <c r="N246" s="83"/>
      <c r="O246" s="83"/>
      <c r="P246" s="83"/>
    </row>
    <row r="247" spans="2:16" s="3" customFormat="1" ht="22.7" customHeight="1" x14ac:dyDescent="0.2">
      <c r="B247" s="10"/>
      <c r="C247" s="84"/>
      <c r="D247" s="11"/>
      <c r="E247" s="11"/>
      <c r="F247" s="6"/>
      <c r="G247" s="8"/>
      <c r="J247" s="83"/>
      <c r="K247" s="83"/>
      <c r="L247" s="83"/>
      <c r="M247" s="83"/>
      <c r="N247" s="83"/>
      <c r="O247" s="83"/>
      <c r="P247" s="83"/>
    </row>
    <row r="248" spans="2:16" s="3" customFormat="1" ht="22.7" customHeight="1" x14ac:dyDescent="0.2">
      <c r="B248" s="12"/>
      <c r="C248" s="85"/>
      <c r="D248" s="6"/>
      <c r="E248" s="6"/>
      <c r="F248" s="6"/>
      <c r="G248" s="8"/>
      <c r="J248" s="83"/>
      <c r="K248" s="83"/>
      <c r="L248" s="83"/>
      <c r="M248" s="83"/>
      <c r="N248" s="83"/>
      <c r="O248" s="83"/>
      <c r="P248" s="83"/>
    </row>
    <row r="249" spans="2:16" s="3" customFormat="1" ht="22.7" customHeight="1" x14ac:dyDescent="0.2">
      <c r="B249" s="10"/>
      <c r="C249" s="84"/>
      <c r="D249" s="6"/>
      <c r="E249" s="6"/>
      <c r="F249" s="6"/>
      <c r="G249" s="8"/>
      <c r="J249" s="83"/>
      <c r="K249" s="83"/>
      <c r="L249" s="83"/>
      <c r="M249" s="83"/>
      <c r="N249" s="83"/>
      <c r="O249" s="83"/>
      <c r="P249" s="83"/>
    </row>
    <row r="250" spans="2:16" s="3" customFormat="1" ht="22.7" customHeight="1" x14ac:dyDescent="0.2">
      <c r="B250" s="10"/>
      <c r="C250" s="84"/>
      <c r="D250" s="6"/>
      <c r="E250" s="6"/>
      <c r="F250" s="6"/>
      <c r="G250" s="8"/>
      <c r="J250" s="83"/>
      <c r="K250" s="83"/>
      <c r="L250" s="83"/>
      <c r="M250" s="83"/>
      <c r="N250" s="83"/>
      <c r="O250" s="83"/>
      <c r="P250" s="83"/>
    </row>
    <row r="251" spans="2:16" s="3" customFormat="1" ht="22.7" customHeight="1" x14ac:dyDescent="0.2">
      <c r="B251" s="10"/>
      <c r="C251" s="85"/>
      <c r="D251" s="6"/>
      <c r="E251" s="6"/>
      <c r="F251" s="6"/>
      <c r="G251" s="8"/>
      <c r="J251" s="83"/>
      <c r="K251" s="83"/>
      <c r="L251" s="83"/>
      <c r="M251" s="83"/>
      <c r="N251" s="83"/>
      <c r="O251" s="83"/>
      <c r="P251" s="83"/>
    </row>
    <row r="252" spans="2:16" s="3" customFormat="1" ht="22.7" customHeight="1" x14ac:dyDescent="0.2">
      <c r="B252" s="10"/>
      <c r="C252" s="85"/>
      <c r="D252" s="6"/>
      <c r="E252" s="6"/>
      <c r="F252" s="6"/>
      <c r="G252" s="8"/>
      <c r="J252" s="83"/>
      <c r="K252" s="83"/>
      <c r="L252" s="83"/>
      <c r="M252" s="83"/>
      <c r="N252" s="83"/>
      <c r="O252" s="83"/>
      <c r="P252" s="83"/>
    </row>
    <row r="253" spans="2:16" s="3" customFormat="1" ht="22.7" customHeight="1" x14ac:dyDescent="0.2">
      <c r="B253" s="10"/>
      <c r="C253" s="84"/>
      <c r="D253" s="6"/>
      <c r="E253" s="6"/>
      <c r="F253" s="6"/>
      <c r="G253" s="8"/>
      <c r="J253" s="83"/>
      <c r="K253" s="83"/>
      <c r="L253" s="83"/>
      <c r="M253" s="83"/>
      <c r="N253" s="83"/>
      <c r="O253" s="83"/>
      <c r="P253" s="83"/>
    </row>
    <row r="254" spans="2:16" s="3" customFormat="1" ht="22.7" customHeight="1" x14ac:dyDescent="0.2">
      <c r="B254" s="10"/>
      <c r="C254" s="85"/>
      <c r="D254" s="5"/>
      <c r="E254" s="6"/>
      <c r="F254" s="6"/>
      <c r="G254" s="8"/>
      <c r="J254" s="83"/>
      <c r="K254" s="83"/>
      <c r="L254" s="83"/>
      <c r="M254" s="83"/>
      <c r="N254" s="83"/>
      <c r="O254" s="83"/>
      <c r="P254" s="83"/>
    </row>
    <row r="255" spans="2:16" s="3" customFormat="1" ht="22.7" customHeight="1" x14ac:dyDescent="0.2">
      <c r="B255" s="10"/>
      <c r="C255" s="85"/>
      <c r="D255" s="5"/>
      <c r="E255" s="6"/>
      <c r="F255" s="6"/>
      <c r="G255" s="8"/>
      <c r="J255" s="83"/>
      <c r="K255" s="83"/>
      <c r="L255" s="83"/>
      <c r="M255" s="83"/>
      <c r="N255" s="83"/>
      <c r="O255" s="83"/>
      <c r="P255" s="83"/>
    </row>
    <row r="256" spans="2:16" s="3" customFormat="1" ht="22.7" customHeight="1" x14ac:dyDescent="0.2">
      <c r="B256" s="10"/>
      <c r="C256" s="84"/>
      <c r="D256" s="6"/>
      <c r="E256" s="6"/>
      <c r="F256" s="6"/>
      <c r="G256" s="8"/>
      <c r="J256" s="83"/>
      <c r="K256" s="83"/>
      <c r="L256" s="83"/>
      <c r="M256" s="83"/>
      <c r="N256" s="83"/>
      <c r="O256" s="83"/>
      <c r="P256" s="83"/>
    </row>
    <row r="257" spans="2:16" s="3" customFormat="1" ht="22.7" customHeight="1" x14ac:dyDescent="0.2">
      <c r="B257" s="10"/>
      <c r="C257" s="85"/>
      <c r="D257" s="5"/>
      <c r="E257" s="6"/>
      <c r="F257" s="6"/>
      <c r="G257" s="8"/>
      <c r="J257" s="83"/>
      <c r="K257" s="83"/>
      <c r="L257" s="83"/>
      <c r="M257" s="83"/>
      <c r="N257" s="83"/>
      <c r="O257" s="83"/>
      <c r="P257" s="83"/>
    </row>
    <row r="258" spans="2:16" s="3" customFormat="1" ht="22.7" customHeight="1" x14ac:dyDescent="0.2">
      <c r="B258" s="10"/>
      <c r="C258" s="85"/>
      <c r="D258" s="6"/>
      <c r="E258" s="7"/>
      <c r="F258" s="6"/>
      <c r="G258" s="8"/>
      <c r="J258" s="83"/>
      <c r="K258" s="83"/>
      <c r="L258" s="83"/>
      <c r="M258" s="83"/>
      <c r="N258" s="83"/>
      <c r="O258" s="83"/>
      <c r="P258" s="83"/>
    </row>
    <row r="259" spans="2:16" s="3" customFormat="1" ht="22.7" customHeight="1" x14ac:dyDescent="0.2">
      <c r="B259" s="10"/>
      <c r="C259" s="85"/>
      <c r="D259" s="6"/>
      <c r="E259" s="7"/>
      <c r="F259" s="6"/>
      <c r="G259" s="8"/>
      <c r="J259" s="83"/>
      <c r="K259" s="83"/>
      <c r="L259" s="83"/>
      <c r="M259" s="83"/>
      <c r="N259" s="83"/>
      <c r="O259" s="83"/>
      <c r="P259" s="83"/>
    </row>
    <row r="260" spans="2:16" s="3" customFormat="1" ht="22.7" customHeight="1" x14ac:dyDescent="0.2">
      <c r="B260" s="10"/>
      <c r="C260" s="85"/>
      <c r="D260" s="6"/>
      <c r="E260" s="7"/>
      <c r="F260" s="6"/>
      <c r="G260" s="8"/>
      <c r="J260" s="83"/>
      <c r="K260" s="83"/>
      <c r="L260" s="83"/>
      <c r="M260" s="83"/>
      <c r="N260" s="83"/>
      <c r="O260" s="83"/>
      <c r="P260" s="83"/>
    </row>
    <row r="261" spans="2:16" s="3" customFormat="1" ht="22.7" customHeight="1" x14ac:dyDescent="0.2">
      <c r="B261" s="13"/>
      <c r="C261" s="86"/>
      <c r="D261" s="4"/>
      <c r="E261" s="14"/>
      <c r="F261" s="6"/>
      <c r="G261" s="8"/>
      <c r="J261" s="83"/>
      <c r="K261" s="83"/>
      <c r="L261" s="83"/>
      <c r="M261" s="83"/>
      <c r="N261" s="83"/>
      <c r="O261" s="83"/>
      <c r="P261" s="83"/>
    </row>
    <row r="262" spans="2:16" s="3" customFormat="1" ht="22.7" customHeight="1" x14ac:dyDescent="0.2">
      <c r="B262" s="9"/>
      <c r="C262" s="84"/>
      <c r="D262" s="6"/>
      <c r="E262" s="6"/>
      <c r="F262" s="6"/>
      <c r="G262" s="8"/>
      <c r="J262" s="83"/>
      <c r="K262" s="83"/>
      <c r="L262" s="83"/>
      <c r="M262" s="83"/>
      <c r="N262" s="83"/>
      <c r="O262" s="83"/>
      <c r="P262" s="83"/>
    </row>
    <row r="263" spans="2:16" s="3" customFormat="1" ht="22.7" customHeight="1" x14ac:dyDescent="0.2">
      <c r="B263" s="10"/>
      <c r="C263" s="84"/>
      <c r="D263" s="11"/>
      <c r="E263" s="11"/>
      <c r="F263" s="6"/>
      <c r="G263" s="8"/>
      <c r="J263" s="83"/>
      <c r="K263" s="83"/>
      <c r="L263" s="83"/>
      <c r="M263" s="83"/>
      <c r="N263" s="83"/>
      <c r="O263" s="83"/>
      <c r="P263" s="83"/>
    </row>
    <row r="264" spans="2:16" s="3" customFormat="1" ht="22.7" customHeight="1" x14ac:dyDescent="0.2">
      <c r="B264" s="12"/>
      <c r="C264" s="85"/>
      <c r="D264" s="6"/>
      <c r="E264" s="6"/>
      <c r="F264" s="6"/>
      <c r="G264" s="8"/>
      <c r="J264" s="83"/>
      <c r="K264" s="83"/>
      <c r="L264" s="83"/>
      <c r="M264" s="83"/>
      <c r="N264" s="83"/>
      <c r="O264" s="83"/>
      <c r="P264" s="83"/>
    </row>
    <row r="265" spans="2:16" s="3" customFormat="1" ht="22.7" customHeight="1" x14ac:dyDescent="0.2">
      <c r="B265" s="10"/>
      <c r="C265" s="84"/>
      <c r="D265" s="6"/>
      <c r="E265" s="6"/>
      <c r="F265" s="6"/>
      <c r="G265" s="8"/>
      <c r="J265" s="83"/>
      <c r="K265" s="83"/>
      <c r="L265" s="83"/>
      <c r="M265" s="83"/>
      <c r="N265" s="83"/>
      <c r="O265" s="83"/>
      <c r="P265" s="83"/>
    </row>
    <row r="266" spans="2:16" s="3" customFormat="1" ht="22.7" customHeight="1" x14ac:dyDescent="0.2">
      <c r="B266" s="10"/>
      <c r="C266" s="84"/>
      <c r="D266" s="6"/>
      <c r="E266" s="6"/>
      <c r="F266" s="6"/>
      <c r="G266" s="8"/>
      <c r="J266" s="83"/>
      <c r="K266" s="83"/>
      <c r="L266" s="83"/>
      <c r="M266" s="83"/>
      <c r="N266" s="83"/>
      <c r="O266" s="83"/>
      <c r="P266" s="83"/>
    </row>
    <row r="267" spans="2:16" s="3" customFormat="1" ht="22.7" customHeight="1" x14ac:dyDescent="0.2">
      <c r="B267" s="10"/>
      <c r="C267" s="85"/>
      <c r="D267" s="6"/>
      <c r="E267" s="6"/>
      <c r="F267" s="6"/>
      <c r="G267" s="8"/>
      <c r="J267" s="83"/>
      <c r="K267" s="83"/>
      <c r="L267" s="83"/>
      <c r="M267" s="83"/>
      <c r="N267" s="83"/>
      <c r="O267" s="83"/>
      <c r="P267" s="83"/>
    </row>
    <row r="268" spans="2:16" s="3" customFormat="1" ht="22.7" customHeight="1" x14ac:dyDescent="0.2">
      <c r="B268" s="10"/>
      <c r="C268" s="85"/>
      <c r="D268" s="6"/>
      <c r="E268" s="6"/>
      <c r="F268" s="6"/>
      <c r="G268" s="8"/>
      <c r="J268" s="83"/>
      <c r="K268" s="83"/>
      <c r="L268" s="83"/>
      <c r="M268" s="83"/>
      <c r="N268" s="83"/>
      <c r="O268" s="83"/>
      <c r="P268" s="83"/>
    </row>
    <row r="269" spans="2:16" s="3" customFormat="1" ht="22.7" customHeight="1" x14ac:dyDescent="0.2">
      <c r="B269" s="10"/>
      <c r="C269" s="84"/>
      <c r="D269" s="6"/>
      <c r="E269" s="6"/>
      <c r="F269" s="6"/>
      <c r="G269" s="8"/>
      <c r="J269" s="83"/>
      <c r="K269" s="83"/>
      <c r="L269" s="83"/>
      <c r="M269" s="83"/>
      <c r="N269" s="83"/>
      <c r="O269" s="83"/>
      <c r="P269" s="83"/>
    </row>
    <row r="270" spans="2:16" s="3" customFormat="1" ht="22.7" customHeight="1" x14ac:dyDescent="0.2">
      <c r="B270" s="10"/>
      <c r="C270" s="85"/>
      <c r="D270" s="5"/>
      <c r="E270" s="6"/>
      <c r="F270" s="6"/>
      <c r="G270" s="8"/>
      <c r="J270" s="83"/>
      <c r="K270" s="83"/>
      <c r="L270" s="83"/>
      <c r="M270" s="83"/>
      <c r="N270" s="83"/>
      <c r="O270" s="83"/>
      <c r="P270" s="83"/>
    </row>
    <row r="271" spans="2:16" s="3" customFormat="1" ht="22.7" customHeight="1" x14ac:dyDescent="0.2">
      <c r="B271" s="10"/>
      <c r="C271" s="85"/>
      <c r="D271" s="5"/>
      <c r="E271" s="6"/>
      <c r="F271" s="6"/>
      <c r="G271" s="8"/>
      <c r="J271" s="83"/>
      <c r="K271" s="83"/>
      <c r="L271" s="83"/>
      <c r="M271" s="83"/>
      <c r="N271" s="83"/>
      <c r="O271" s="83"/>
      <c r="P271" s="83"/>
    </row>
    <row r="272" spans="2:16" s="3" customFormat="1" ht="22.7" customHeight="1" x14ac:dyDescent="0.2">
      <c r="B272" s="10"/>
      <c r="C272" s="84"/>
      <c r="D272" s="6"/>
      <c r="E272" s="6"/>
      <c r="F272" s="6"/>
      <c r="G272" s="8"/>
      <c r="J272" s="83"/>
      <c r="K272" s="83"/>
      <c r="L272" s="83"/>
      <c r="M272" s="83"/>
      <c r="N272" s="83"/>
      <c r="O272" s="83"/>
      <c r="P272" s="83"/>
    </row>
    <row r="273" spans="2:16" s="3" customFormat="1" ht="22.7" customHeight="1" x14ac:dyDescent="0.2">
      <c r="B273" s="10"/>
      <c r="C273" s="85"/>
      <c r="D273" s="5"/>
      <c r="E273" s="6"/>
      <c r="F273" s="6"/>
      <c r="G273" s="8"/>
      <c r="J273" s="83"/>
      <c r="K273" s="83"/>
      <c r="L273" s="83"/>
      <c r="M273" s="83"/>
      <c r="N273" s="83"/>
      <c r="O273" s="83"/>
      <c r="P273" s="83"/>
    </row>
    <row r="274" spans="2:16" s="3" customFormat="1" ht="22.7" customHeight="1" x14ac:dyDescent="0.2">
      <c r="B274" s="10"/>
      <c r="C274" s="85"/>
      <c r="D274" s="6"/>
      <c r="E274" s="7"/>
      <c r="F274" s="6"/>
      <c r="G274" s="8"/>
      <c r="J274" s="83"/>
      <c r="K274" s="83"/>
      <c r="L274" s="83"/>
      <c r="M274" s="83"/>
      <c r="N274" s="83"/>
      <c r="O274" s="83"/>
      <c r="P274" s="83"/>
    </row>
    <row r="275" spans="2:16" s="3" customFormat="1" ht="22.7" customHeight="1" x14ac:dyDescent="0.2">
      <c r="B275" s="10"/>
      <c r="C275" s="85"/>
      <c r="D275" s="6"/>
      <c r="E275" s="7"/>
      <c r="F275" s="6"/>
      <c r="G275" s="8"/>
      <c r="J275" s="83"/>
      <c r="K275" s="83"/>
      <c r="L275" s="83"/>
      <c r="M275" s="83"/>
      <c r="N275" s="83"/>
      <c r="O275" s="83"/>
      <c r="P275" s="83"/>
    </row>
    <row r="276" spans="2:16" s="3" customFormat="1" ht="22.7" customHeight="1" x14ac:dyDescent="0.2">
      <c r="B276" s="10"/>
      <c r="C276" s="85"/>
      <c r="D276" s="6"/>
      <c r="E276" s="7"/>
      <c r="F276" s="6"/>
      <c r="G276" s="8"/>
      <c r="J276" s="83"/>
      <c r="K276" s="83"/>
      <c r="L276" s="83"/>
      <c r="M276" s="83"/>
      <c r="N276" s="83"/>
      <c r="O276" s="83"/>
      <c r="P276" s="83"/>
    </row>
    <row r="277" spans="2:16" s="3" customFormat="1" ht="22.7" customHeight="1" x14ac:dyDescent="0.2">
      <c r="B277" s="13"/>
      <c r="C277" s="86"/>
      <c r="D277" s="4"/>
      <c r="E277" s="14"/>
      <c r="F277" s="6"/>
      <c r="G277" s="8"/>
      <c r="J277" s="83"/>
      <c r="K277" s="83"/>
      <c r="L277" s="83"/>
      <c r="M277" s="83"/>
      <c r="N277" s="83"/>
      <c r="O277" s="83"/>
      <c r="P277" s="83"/>
    </row>
    <row r="278" spans="2:16" s="3" customFormat="1" ht="22.7" customHeight="1" x14ac:dyDescent="0.2">
      <c r="B278" s="9"/>
      <c r="C278" s="84"/>
      <c r="D278" s="6"/>
      <c r="E278" s="6"/>
      <c r="F278" s="6"/>
      <c r="G278" s="8"/>
      <c r="J278" s="83"/>
      <c r="K278" s="83"/>
      <c r="L278" s="83"/>
      <c r="M278" s="83"/>
      <c r="N278" s="83"/>
      <c r="O278" s="83"/>
      <c r="P278" s="83"/>
    </row>
    <row r="279" spans="2:16" s="3" customFormat="1" ht="22.7" customHeight="1" x14ac:dyDescent="0.2">
      <c r="B279" s="10"/>
      <c r="C279" s="84"/>
      <c r="D279" s="11"/>
      <c r="E279" s="11"/>
      <c r="F279" s="6"/>
      <c r="G279" s="8"/>
      <c r="J279" s="83"/>
      <c r="K279" s="83"/>
      <c r="L279" s="83"/>
      <c r="M279" s="83"/>
      <c r="N279" s="83"/>
      <c r="O279" s="83"/>
      <c r="P279" s="83"/>
    </row>
    <row r="280" spans="2:16" s="3" customFormat="1" ht="22.7" customHeight="1" x14ac:dyDescent="0.2">
      <c r="B280" s="12"/>
      <c r="C280" s="85"/>
      <c r="D280" s="6"/>
      <c r="E280" s="6"/>
      <c r="F280" s="6"/>
      <c r="G280" s="8"/>
      <c r="J280" s="83"/>
      <c r="K280" s="83"/>
      <c r="L280" s="83"/>
      <c r="M280" s="83"/>
      <c r="N280" s="83"/>
      <c r="O280" s="83"/>
      <c r="P280" s="83"/>
    </row>
    <row r="281" spans="2:16" s="3" customFormat="1" ht="22.7" customHeight="1" x14ac:dyDescent="0.2">
      <c r="B281" s="10"/>
      <c r="C281" s="84"/>
      <c r="D281" s="6"/>
      <c r="E281" s="6"/>
      <c r="F281" s="6"/>
      <c r="G281" s="8"/>
      <c r="J281" s="83"/>
      <c r="K281" s="83"/>
      <c r="L281" s="83"/>
      <c r="M281" s="83"/>
      <c r="N281" s="83"/>
      <c r="O281" s="83"/>
      <c r="P281" s="83"/>
    </row>
    <row r="282" spans="2:16" s="3" customFormat="1" ht="22.7" customHeight="1" x14ac:dyDescent="0.2">
      <c r="B282" s="10"/>
      <c r="C282" s="84"/>
      <c r="D282" s="6"/>
      <c r="E282" s="6"/>
      <c r="F282" s="6"/>
      <c r="G282" s="8"/>
      <c r="J282" s="83"/>
      <c r="K282" s="83"/>
      <c r="L282" s="83"/>
      <c r="M282" s="83"/>
      <c r="N282" s="83"/>
      <c r="O282" s="83"/>
      <c r="P282" s="83"/>
    </row>
    <row r="283" spans="2:16" s="3" customFormat="1" ht="22.7" customHeight="1" x14ac:dyDescent="0.2">
      <c r="B283" s="10"/>
      <c r="C283" s="85"/>
      <c r="D283" s="6"/>
      <c r="E283" s="6"/>
      <c r="F283" s="6"/>
      <c r="G283" s="8"/>
      <c r="J283" s="83"/>
      <c r="K283" s="83"/>
      <c r="L283" s="83"/>
      <c r="M283" s="83"/>
      <c r="N283" s="83"/>
      <c r="O283" s="83"/>
      <c r="P283" s="83"/>
    </row>
    <row r="284" spans="2:16" s="3" customFormat="1" ht="22.7" customHeight="1" x14ac:dyDescent="0.2">
      <c r="B284" s="10"/>
      <c r="C284" s="84"/>
      <c r="D284" s="6"/>
      <c r="E284" s="6"/>
      <c r="F284" s="6"/>
      <c r="G284" s="8"/>
      <c r="J284" s="83"/>
      <c r="K284" s="83"/>
      <c r="L284" s="83"/>
      <c r="M284" s="83"/>
      <c r="N284" s="83"/>
      <c r="O284" s="83"/>
      <c r="P284" s="83"/>
    </row>
    <row r="285" spans="2:16" s="3" customFormat="1" ht="22.7" customHeight="1" x14ac:dyDescent="0.2">
      <c r="B285" s="10"/>
      <c r="C285" s="85"/>
      <c r="D285" s="5"/>
      <c r="E285" s="6"/>
      <c r="F285" s="6"/>
      <c r="G285" s="8"/>
      <c r="J285" s="83"/>
      <c r="K285" s="83"/>
      <c r="L285" s="83"/>
      <c r="M285" s="83"/>
      <c r="N285" s="83"/>
      <c r="O285" s="83"/>
      <c r="P285" s="83"/>
    </row>
    <row r="286" spans="2:16" s="3" customFormat="1" ht="22.7" customHeight="1" x14ac:dyDescent="0.2">
      <c r="B286" s="10"/>
      <c r="C286" s="85"/>
      <c r="D286" s="5"/>
      <c r="E286" s="6"/>
      <c r="F286" s="6"/>
      <c r="G286" s="8"/>
      <c r="J286" s="83"/>
      <c r="K286" s="83"/>
      <c r="L286" s="83"/>
      <c r="M286" s="83"/>
      <c r="N286" s="83"/>
      <c r="O286" s="83"/>
      <c r="P286" s="83"/>
    </row>
    <row r="287" spans="2:16" s="3" customFormat="1" ht="22.7" customHeight="1" x14ac:dyDescent="0.2">
      <c r="B287" s="10"/>
      <c r="C287" s="84"/>
      <c r="D287" s="6"/>
      <c r="E287" s="6"/>
      <c r="F287" s="6"/>
      <c r="G287" s="8"/>
      <c r="J287" s="83"/>
      <c r="K287" s="83"/>
      <c r="L287" s="83"/>
      <c r="M287" s="83"/>
      <c r="N287" s="83"/>
      <c r="O287" s="83"/>
      <c r="P287" s="83"/>
    </row>
    <row r="288" spans="2:16" s="3" customFormat="1" ht="22.7" customHeight="1" x14ac:dyDescent="0.2">
      <c r="B288" s="10"/>
      <c r="C288" s="85"/>
      <c r="D288" s="5"/>
      <c r="E288" s="6"/>
      <c r="F288" s="6"/>
      <c r="G288" s="8"/>
      <c r="J288" s="83"/>
      <c r="K288" s="83"/>
      <c r="L288" s="83"/>
      <c r="M288" s="83"/>
      <c r="N288" s="83"/>
      <c r="O288" s="83"/>
      <c r="P288" s="83"/>
    </row>
    <row r="289" spans="2:16" s="3" customFormat="1" ht="22.7" customHeight="1" x14ac:dyDescent="0.2">
      <c r="B289" s="10"/>
      <c r="C289" s="85"/>
      <c r="D289" s="6"/>
      <c r="E289" s="7"/>
      <c r="F289" s="6"/>
      <c r="G289" s="8"/>
      <c r="J289" s="83"/>
      <c r="K289" s="83"/>
      <c r="L289" s="83"/>
      <c r="M289" s="83"/>
      <c r="N289" s="83"/>
      <c r="O289" s="83"/>
      <c r="P289" s="83"/>
    </row>
    <row r="290" spans="2:16" s="3" customFormat="1" ht="22.7" customHeight="1" x14ac:dyDescent="0.2">
      <c r="B290" s="10"/>
      <c r="C290" s="85"/>
      <c r="D290" s="6"/>
      <c r="E290" s="7"/>
      <c r="F290" s="6"/>
      <c r="G290" s="8"/>
      <c r="J290" s="83"/>
      <c r="K290" s="83"/>
      <c r="L290" s="83"/>
      <c r="M290" s="83"/>
      <c r="N290" s="83"/>
      <c r="O290" s="83"/>
      <c r="P290" s="83"/>
    </row>
    <row r="291" spans="2:16" s="3" customFormat="1" ht="22.7" customHeight="1" x14ac:dyDescent="0.2">
      <c r="B291" s="10"/>
      <c r="C291" s="85"/>
      <c r="D291" s="6"/>
      <c r="E291" s="7"/>
      <c r="F291" s="6"/>
      <c r="G291" s="8"/>
      <c r="J291" s="83"/>
      <c r="K291" s="83"/>
      <c r="L291" s="83"/>
      <c r="M291" s="83"/>
      <c r="N291" s="83"/>
      <c r="O291" s="83"/>
      <c r="P291" s="83"/>
    </row>
    <row r="292" spans="2:16" s="3" customFormat="1" ht="22.7" customHeight="1" x14ac:dyDescent="0.2">
      <c r="B292" s="13"/>
      <c r="C292" s="86"/>
      <c r="D292" s="4"/>
      <c r="E292" s="14"/>
      <c r="F292" s="6"/>
      <c r="G292" s="8"/>
      <c r="J292" s="83"/>
      <c r="K292" s="83"/>
      <c r="L292" s="83"/>
      <c r="M292" s="83"/>
      <c r="N292" s="83"/>
      <c r="O292" s="83"/>
      <c r="P292" s="83"/>
    </row>
    <row r="293" spans="2:16" s="3" customFormat="1" ht="22.7" customHeight="1" x14ac:dyDescent="0.2">
      <c r="B293" s="9"/>
      <c r="C293" s="84"/>
      <c r="D293" s="6"/>
      <c r="E293" s="6"/>
      <c r="F293" s="6"/>
      <c r="G293" s="8"/>
      <c r="J293" s="83"/>
      <c r="K293" s="83"/>
      <c r="L293" s="83"/>
      <c r="M293" s="83"/>
      <c r="N293" s="83"/>
      <c r="O293" s="83"/>
      <c r="P293" s="83"/>
    </row>
    <row r="294" spans="2:16" s="3" customFormat="1" ht="22.7" customHeight="1" x14ac:dyDescent="0.2">
      <c r="B294" s="10"/>
      <c r="C294" s="84"/>
      <c r="D294" s="11"/>
      <c r="E294" s="11"/>
      <c r="F294" s="6"/>
      <c r="G294" s="8"/>
      <c r="J294" s="83"/>
      <c r="K294" s="83"/>
      <c r="L294" s="83"/>
      <c r="M294" s="83"/>
      <c r="N294" s="83"/>
      <c r="O294" s="83"/>
      <c r="P294" s="83"/>
    </row>
    <row r="295" spans="2:16" s="3" customFormat="1" ht="22.7" customHeight="1" x14ac:dyDescent="0.2">
      <c r="B295" s="12"/>
      <c r="C295" s="85"/>
      <c r="D295" s="6"/>
      <c r="E295" s="6"/>
      <c r="F295" s="6"/>
      <c r="G295" s="8"/>
      <c r="J295" s="83"/>
      <c r="K295" s="83"/>
      <c r="L295" s="83"/>
      <c r="M295" s="83"/>
      <c r="N295" s="83"/>
      <c r="O295" s="83"/>
      <c r="P295" s="83"/>
    </row>
    <row r="296" spans="2:16" s="3" customFormat="1" ht="22.7" customHeight="1" x14ac:dyDescent="0.2">
      <c r="B296" s="10"/>
      <c r="C296" s="84"/>
      <c r="D296" s="6"/>
      <c r="E296" s="6"/>
      <c r="F296" s="6"/>
      <c r="G296" s="8"/>
      <c r="J296" s="83"/>
      <c r="K296" s="83"/>
      <c r="L296" s="83"/>
      <c r="M296" s="83"/>
      <c r="N296" s="83"/>
      <c r="O296" s="83"/>
      <c r="P296" s="83"/>
    </row>
    <row r="297" spans="2:16" s="3" customFormat="1" ht="22.7" customHeight="1" x14ac:dyDescent="0.2">
      <c r="B297" s="10"/>
      <c r="C297" s="84"/>
      <c r="D297" s="6"/>
      <c r="E297" s="6"/>
      <c r="F297" s="6"/>
      <c r="G297" s="8"/>
      <c r="J297" s="83"/>
      <c r="K297" s="83"/>
      <c r="L297" s="83"/>
      <c r="M297" s="83"/>
      <c r="N297" s="83"/>
      <c r="O297" s="83"/>
      <c r="P297" s="83"/>
    </row>
    <row r="298" spans="2:16" s="3" customFormat="1" ht="22.7" customHeight="1" x14ac:dyDescent="0.2">
      <c r="B298" s="10"/>
      <c r="C298" s="85"/>
      <c r="D298" s="6"/>
      <c r="E298" s="6"/>
      <c r="F298" s="6"/>
      <c r="G298" s="8"/>
      <c r="J298" s="83"/>
      <c r="K298" s="83"/>
      <c r="L298" s="83"/>
      <c r="M298" s="83"/>
      <c r="N298" s="83"/>
      <c r="O298" s="83"/>
      <c r="P298" s="83"/>
    </row>
    <row r="299" spans="2:16" s="3" customFormat="1" ht="22.7" customHeight="1" x14ac:dyDescent="0.2">
      <c r="B299" s="10"/>
      <c r="C299" s="85"/>
      <c r="D299" s="6"/>
      <c r="E299" s="6"/>
      <c r="F299" s="6"/>
      <c r="G299" s="8"/>
      <c r="J299" s="83"/>
      <c r="K299" s="83"/>
      <c r="L299" s="83"/>
      <c r="M299" s="83"/>
      <c r="N299" s="83"/>
      <c r="O299" s="83"/>
      <c r="P299" s="83"/>
    </row>
    <row r="300" spans="2:16" s="3" customFormat="1" ht="22.7" customHeight="1" x14ac:dyDescent="0.2">
      <c r="B300" s="10"/>
      <c r="C300" s="84"/>
      <c r="D300" s="6"/>
      <c r="E300" s="6"/>
      <c r="F300" s="6"/>
      <c r="G300" s="8"/>
      <c r="J300" s="83"/>
      <c r="K300" s="83"/>
      <c r="L300" s="83"/>
      <c r="M300" s="83"/>
      <c r="N300" s="83"/>
      <c r="O300" s="83"/>
      <c r="P300" s="83"/>
    </row>
    <row r="301" spans="2:16" s="3" customFormat="1" ht="22.7" customHeight="1" x14ac:dyDescent="0.2">
      <c r="B301" s="10"/>
      <c r="C301" s="85"/>
      <c r="D301" s="5"/>
      <c r="E301" s="6"/>
      <c r="F301" s="6"/>
      <c r="G301" s="8"/>
      <c r="J301" s="83"/>
      <c r="K301" s="83"/>
      <c r="L301" s="83"/>
      <c r="M301" s="83"/>
      <c r="N301" s="83"/>
      <c r="O301" s="83"/>
      <c r="P301" s="83"/>
    </row>
    <row r="302" spans="2:16" s="3" customFormat="1" ht="22.7" customHeight="1" x14ac:dyDescent="0.2">
      <c r="B302" s="10"/>
      <c r="C302" s="85"/>
      <c r="D302" s="5"/>
      <c r="E302" s="6"/>
      <c r="F302" s="6"/>
      <c r="G302" s="8"/>
      <c r="J302" s="83"/>
      <c r="K302" s="83"/>
      <c r="L302" s="83"/>
      <c r="M302" s="83"/>
      <c r="N302" s="83"/>
      <c r="O302" s="83"/>
      <c r="P302" s="83"/>
    </row>
    <row r="303" spans="2:16" s="3" customFormat="1" ht="22.7" customHeight="1" x14ac:dyDescent="0.2">
      <c r="B303" s="10"/>
      <c r="C303" s="84"/>
      <c r="D303" s="6"/>
      <c r="E303" s="6"/>
      <c r="F303" s="6"/>
      <c r="G303" s="8"/>
      <c r="J303" s="83"/>
      <c r="K303" s="83"/>
      <c r="L303" s="83"/>
      <c r="M303" s="83"/>
      <c r="N303" s="83"/>
      <c r="O303" s="83"/>
      <c r="P303" s="83"/>
    </row>
    <row r="304" spans="2:16" s="3" customFormat="1" ht="22.7" customHeight="1" x14ac:dyDescent="0.2">
      <c r="B304" s="10"/>
      <c r="C304" s="85"/>
      <c r="D304" s="5"/>
      <c r="E304" s="6"/>
      <c r="F304" s="6"/>
      <c r="G304" s="8"/>
      <c r="J304" s="83"/>
      <c r="K304" s="83"/>
      <c r="L304" s="83"/>
      <c r="M304" s="83"/>
      <c r="N304" s="83"/>
      <c r="O304" s="83"/>
      <c r="P304" s="83"/>
    </row>
    <row r="305" spans="2:16" s="3" customFormat="1" ht="22.7" customHeight="1" x14ac:dyDescent="0.2">
      <c r="B305" s="10"/>
      <c r="C305" s="85"/>
      <c r="D305" s="6"/>
      <c r="E305" s="7"/>
      <c r="F305" s="6"/>
      <c r="G305" s="8"/>
      <c r="J305" s="83"/>
      <c r="K305" s="83"/>
      <c r="L305" s="83"/>
      <c r="M305" s="83"/>
      <c r="N305" s="83"/>
      <c r="O305" s="83"/>
      <c r="P305" s="83"/>
    </row>
    <row r="306" spans="2:16" s="3" customFormat="1" ht="22.7" customHeight="1" x14ac:dyDescent="0.2">
      <c r="B306" s="10"/>
      <c r="C306" s="85"/>
      <c r="D306" s="6"/>
      <c r="E306" s="7"/>
      <c r="F306" s="6"/>
      <c r="G306" s="8"/>
      <c r="J306" s="83"/>
      <c r="K306" s="83"/>
      <c r="L306" s="83"/>
      <c r="M306" s="83"/>
      <c r="N306" s="83"/>
      <c r="O306" s="83"/>
      <c r="P306" s="83"/>
    </row>
    <row r="307" spans="2:16" s="3" customFormat="1" ht="22.7" customHeight="1" x14ac:dyDescent="0.2">
      <c r="B307" s="10"/>
      <c r="C307" s="85"/>
      <c r="D307" s="6"/>
      <c r="E307" s="7"/>
      <c r="F307" s="6"/>
      <c r="G307" s="8"/>
      <c r="J307" s="83"/>
      <c r="K307" s="83"/>
      <c r="L307" s="83"/>
      <c r="M307" s="83"/>
      <c r="N307" s="83"/>
      <c r="O307" s="83"/>
      <c r="P307" s="83"/>
    </row>
    <row r="308" spans="2:16" s="3" customFormat="1" ht="22.7" customHeight="1" x14ac:dyDescent="0.2">
      <c r="B308" s="13"/>
      <c r="C308" s="86"/>
      <c r="D308" s="4"/>
      <c r="E308" s="14"/>
      <c r="F308" s="6"/>
      <c r="G308" s="8"/>
      <c r="J308" s="83"/>
      <c r="K308" s="83"/>
      <c r="L308" s="83"/>
      <c r="M308" s="83"/>
      <c r="N308" s="83"/>
      <c r="O308" s="83"/>
      <c r="P308" s="83"/>
    </row>
    <row r="309" spans="2:16" s="3" customFormat="1" ht="22.7" customHeight="1" x14ac:dyDescent="0.2">
      <c r="B309" s="9"/>
      <c r="C309" s="84"/>
      <c r="D309" s="6"/>
      <c r="E309" s="6"/>
      <c r="F309" s="6"/>
      <c r="G309" s="8"/>
      <c r="J309" s="83"/>
      <c r="K309" s="83"/>
      <c r="L309" s="83"/>
      <c r="M309" s="83"/>
      <c r="N309" s="83"/>
      <c r="O309" s="83"/>
      <c r="P309" s="83"/>
    </row>
    <row r="310" spans="2:16" s="3" customFormat="1" ht="22.7" customHeight="1" x14ac:dyDescent="0.2">
      <c r="B310" s="10"/>
      <c r="C310" s="84"/>
      <c r="D310" s="11"/>
      <c r="E310" s="11"/>
      <c r="F310" s="6"/>
      <c r="G310" s="8"/>
      <c r="J310" s="83"/>
      <c r="K310" s="83"/>
      <c r="L310" s="83"/>
      <c r="M310" s="83"/>
      <c r="N310" s="83"/>
      <c r="O310" s="83"/>
      <c r="P310" s="83"/>
    </row>
    <row r="311" spans="2:16" s="3" customFormat="1" ht="22.7" customHeight="1" x14ac:dyDescent="0.2">
      <c r="B311" s="12"/>
      <c r="C311" s="85"/>
      <c r="D311" s="6"/>
      <c r="E311" s="6"/>
      <c r="F311" s="6"/>
      <c r="G311" s="8"/>
      <c r="J311" s="83"/>
      <c r="K311" s="83"/>
      <c r="L311" s="83"/>
      <c r="M311" s="83"/>
      <c r="N311" s="83"/>
      <c r="O311" s="83"/>
      <c r="P311" s="83"/>
    </row>
    <row r="312" spans="2:16" s="3" customFormat="1" ht="22.7" customHeight="1" x14ac:dyDescent="0.2">
      <c r="B312" s="10"/>
      <c r="C312" s="84"/>
      <c r="D312" s="6"/>
      <c r="E312" s="6"/>
      <c r="F312" s="6"/>
      <c r="G312" s="8"/>
      <c r="J312" s="83"/>
      <c r="K312" s="83"/>
      <c r="L312" s="83"/>
      <c r="M312" s="83"/>
      <c r="N312" s="83"/>
      <c r="O312" s="83"/>
      <c r="P312" s="83"/>
    </row>
    <row r="313" spans="2:16" s="3" customFormat="1" ht="22.7" customHeight="1" x14ac:dyDescent="0.2">
      <c r="B313" s="10"/>
      <c r="C313" s="84"/>
      <c r="D313" s="6"/>
      <c r="E313" s="6"/>
      <c r="F313" s="6"/>
      <c r="G313" s="8"/>
      <c r="J313" s="83"/>
      <c r="K313" s="83"/>
      <c r="L313" s="83"/>
      <c r="M313" s="83"/>
      <c r="N313" s="83"/>
      <c r="O313" s="83"/>
      <c r="P313" s="83"/>
    </row>
    <row r="314" spans="2:16" s="3" customFormat="1" ht="22.7" customHeight="1" x14ac:dyDescent="0.2">
      <c r="B314" s="10"/>
      <c r="C314" s="85"/>
      <c r="D314" s="6"/>
      <c r="E314" s="6"/>
      <c r="F314" s="6"/>
      <c r="G314" s="8"/>
      <c r="J314" s="83"/>
      <c r="K314" s="83"/>
      <c r="L314" s="83"/>
      <c r="M314" s="83"/>
      <c r="N314" s="83"/>
      <c r="O314" s="83"/>
      <c r="P314" s="83"/>
    </row>
    <row r="315" spans="2:16" s="3" customFormat="1" ht="22.7" customHeight="1" x14ac:dyDescent="0.2">
      <c r="B315" s="10"/>
      <c r="C315" s="85"/>
      <c r="D315" s="6"/>
      <c r="E315" s="6"/>
      <c r="F315" s="6"/>
      <c r="G315" s="8"/>
      <c r="J315" s="83"/>
      <c r="K315" s="83"/>
      <c r="L315" s="83"/>
      <c r="M315" s="83"/>
      <c r="N315" s="83"/>
      <c r="O315" s="83"/>
      <c r="P315" s="83"/>
    </row>
    <row r="316" spans="2:16" s="3" customFormat="1" ht="22.7" customHeight="1" x14ac:dyDescent="0.2">
      <c r="B316" s="10"/>
      <c r="C316" s="84"/>
      <c r="D316" s="6"/>
      <c r="E316" s="6"/>
      <c r="F316" s="6"/>
      <c r="G316" s="8"/>
      <c r="J316" s="83"/>
      <c r="K316" s="83"/>
      <c r="L316" s="83"/>
      <c r="M316" s="83"/>
      <c r="N316" s="83"/>
      <c r="O316" s="83"/>
      <c r="P316" s="83"/>
    </row>
    <row r="317" spans="2:16" s="3" customFormat="1" ht="22.7" customHeight="1" x14ac:dyDescent="0.2">
      <c r="B317" s="10"/>
      <c r="C317" s="85"/>
      <c r="D317" s="5"/>
      <c r="E317" s="6"/>
      <c r="F317" s="6"/>
      <c r="G317" s="8"/>
      <c r="J317" s="83"/>
      <c r="K317" s="83"/>
      <c r="L317" s="83"/>
      <c r="M317" s="83"/>
      <c r="N317" s="83"/>
      <c r="O317" s="83"/>
      <c r="P317" s="83"/>
    </row>
    <row r="318" spans="2:16" s="3" customFormat="1" ht="22.7" customHeight="1" x14ac:dyDescent="0.2">
      <c r="B318" s="10"/>
      <c r="C318" s="85"/>
      <c r="D318" s="5"/>
      <c r="E318" s="6"/>
      <c r="F318" s="6"/>
      <c r="G318" s="8"/>
      <c r="J318" s="83"/>
      <c r="K318" s="83"/>
      <c r="L318" s="83"/>
      <c r="M318" s="83"/>
      <c r="N318" s="83"/>
      <c r="O318" s="83"/>
      <c r="P318" s="83"/>
    </row>
    <row r="319" spans="2:16" s="3" customFormat="1" ht="22.7" customHeight="1" x14ac:dyDescent="0.2">
      <c r="B319" s="10"/>
      <c r="C319" s="84"/>
      <c r="D319" s="6"/>
      <c r="E319" s="6"/>
      <c r="F319" s="6"/>
      <c r="G319" s="8"/>
      <c r="J319" s="83"/>
      <c r="K319" s="83"/>
      <c r="L319" s="83"/>
      <c r="M319" s="83"/>
      <c r="N319" s="83"/>
      <c r="O319" s="83"/>
      <c r="P319" s="83"/>
    </row>
    <row r="320" spans="2:16" s="3" customFormat="1" ht="22.7" customHeight="1" x14ac:dyDescent="0.2">
      <c r="B320" s="10"/>
      <c r="C320" s="85"/>
      <c r="D320" s="5"/>
      <c r="E320" s="6"/>
      <c r="F320" s="6"/>
      <c r="G320" s="8"/>
      <c r="J320" s="83"/>
      <c r="K320" s="83"/>
      <c r="L320" s="83"/>
      <c r="M320" s="83"/>
      <c r="N320" s="83"/>
      <c r="O320" s="83"/>
      <c r="P320" s="83"/>
    </row>
    <row r="321" spans="2:16" s="3" customFormat="1" ht="22.7" customHeight="1" x14ac:dyDescent="0.2">
      <c r="B321" s="10"/>
      <c r="C321" s="85"/>
      <c r="D321" s="6"/>
      <c r="E321" s="7"/>
      <c r="F321" s="6"/>
      <c r="G321" s="8"/>
      <c r="J321" s="83"/>
      <c r="K321" s="83"/>
      <c r="L321" s="83"/>
      <c r="M321" s="83"/>
      <c r="N321" s="83"/>
      <c r="O321" s="83"/>
      <c r="P321" s="83"/>
    </row>
    <row r="322" spans="2:16" s="3" customFormat="1" ht="22.7" customHeight="1" x14ac:dyDescent="0.2">
      <c r="B322" s="10"/>
      <c r="C322" s="85"/>
      <c r="D322" s="6"/>
      <c r="E322" s="7"/>
      <c r="F322" s="6"/>
      <c r="G322" s="8"/>
      <c r="J322" s="83"/>
      <c r="K322" s="83"/>
      <c r="L322" s="83"/>
      <c r="M322" s="83"/>
      <c r="N322" s="83"/>
      <c r="O322" s="83"/>
      <c r="P322" s="83"/>
    </row>
    <row r="323" spans="2:16" s="3" customFormat="1" ht="22.7" customHeight="1" x14ac:dyDescent="0.2">
      <c r="B323" s="10"/>
      <c r="C323" s="85"/>
      <c r="D323" s="6"/>
      <c r="E323" s="7"/>
      <c r="F323" s="6"/>
      <c r="G323" s="8"/>
      <c r="J323" s="83"/>
      <c r="K323" s="83"/>
      <c r="L323" s="83"/>
      <c r="M323" s="83"/>
      <c r="N323" s="83"/>
      <c r="O323" s="83"/>
      <c r="P323" s="83"/>
    </row>
    <row r="324" spans="2:16" s="3" customFormat="1" ht="22.7" customHeight="1" x14ac:dyDescent="0.2">
      <c r="B324" s="13"/>
      <c r="C324" s="86"/>
      <c r="D324" s="4"/>
      <c r="E324" s="14"/>
      <c r="F324" s="6"/>
      <c r="G324" s="8"/>
      <c r="J324" s="83"/>
      <c r="K324" s="83"/>
      <c r="L324" s="83"/>
      <c r="M324" s="83"/>
      <c r="N324" s="83"/>
      <c r="O324" s="83"/>
      <c r="P324" s="83"/>
    </row>
    <row r="325" spans="2:16" s="3" customFormat="1" ht="22.7" customHeight="1" x14ac:dyDescent="0.2">
      <c r="B325" s="9"/>
      <c r="C325" s="84"/>
      <c r="D325" s="6"/>
      <c r="E325" s="6"/>
      <c r="F325" s="6"/>
      <c r="G325" s="8"/>
      <c r="J325" s="83"/>
      <c r="K325" s="83"/>
      <c r="L325" s="83"/>
      <c r="M325" s="83"/>
      <c r="N325" s="83"/>
      <c r="O325" s="83"/>
      <c r="P325" s="83"/>
    </row>
    <row r="326" spans="2:16" s="3" customFormat="1" ht="22.7" customHeight="1" x14ac:dyDescent="0.2">
      <c r="B326" s="10"/>
      <c r="C326" s="84"/>
      <c r="D326" s="11"/>
      <c r="E326" s="11"/>
      <c r="F326" s="6"/>
      <c r="G326" s="8"/>
      <c r="J326" s="83"/>
      <c r="K326" s="83"/>
      <c r="L326" s="83"/>
      <c r="M326" s="83"/>
      <c r="N326" s="83"/>
      <c r="O326" s="83"/>
      <c r="P326" s="83"/>
    </row>
    <row r="327" spans="2:16" s="3" customFormat="1" ht="22.7" customHeight="1" x14ac:dyDescent="0.2">
      <c r="B327" s="12"/>
      <c r="C327" s="85"/>
      <c r="D327" s="6"/>
      <c r="E327" s="6"/>
      <c r="F327" s="6"/>
      <c r="G327" s="8"/>
      <c r="J327" s="83"/>
      <c r="K327" s="83"/>
      <c r="L327" s="83"/>
      <c r="M327" s="83"/>
      <c r="N327" s="83"/>
      <c r="O327" s="83"/>
      <c r="P327" s="83"/>
    </row>
    <row r="328" spans="2:16" s="3" customFormat="1" ht="22.7" customHeight="1" x14ac:dyDescent="0.2">
      <c r="B328" s="10"/>
      <c r="C328" s="84"/>
      <c r="D328" s="6"/>
      <c r="E328" s="6"/>
      <c r="F328" s="6"/>
      <c r="G328" s="8"/>
      <c r="J328" s="83"/>
      <c r="K328" s="83"/>
      <c r="L328" s="83"/>
      <c r="M328" s="83"/>
      <c r="N328" s="83"/>
      <c r="O328" s="83"/>
      <c r="P328" s="83"/>
    </row>
    <row r="329" spans="2:16" s="3" customFormat="1" ht="22.7" customHeight="1" x14ac:dyDescent="0.2">
      <c r="B329" s="10"/>
      <c r="C329" s="84"/>
      <c r="D329" s="6"/>
      <c r="E329" s="6"/>
      <c r="F329" s="6"/>
      <c r="G329" s="8"/>
      <c r="J329" s="83"/>
      <c r="K329" s="83"/>
      <c r="L329" s="83"/>
      <c r="M329" s="83"/>
      <c r="N329" s="83"/>
      <c r="O329" s="83"/>
      <c r="P329" s="83"/>
    </row>
    <row r="330" spans="2:16" s="3" customFormat="1" ht="22.7" customHeight="1" x14ac:dyDescent="0.2">
      <c r="B330" s="10"/>
      <c r="C330" s="85"/>
      <c r="D330" s="6"/>
      <c r="E330" s="6"/>
      <c r="F330" s="6"/>
      <c r="G330" s="8"/>
      <c r="J330" s="83"/>
      <c r="K330" s="83"/>
      <c r="L330" s="83"/>
      <c r="M330" s="83"/>
      <c r="N330" s="83"/>
      <c r="O330" s="83"/>
      <c r="P330" s="83"/>
    </row>
    <row r="331" spans="2:16" s="3" customFormat="1" ht="22.7" customHeight="1" x14ac:dyDescent="0.2">
      <c r="B331" s="10"/>
      <c r="C331" s="85"/>
      <c r="D331" s="6"/>
      <c r="E331" s="6"/>
      <c r="F331" s="6"/>
      <c r="G331" s="8"/>
      <c r="J331" s="83"/>
      <c r="K331" s="83"/>
      <c r="L331" s="83"/>
      <c r="M331" s="83"/>
      <c r="N331" s="83"/>
      <c r="O331" s="83"/>
      <c r="P331" s="83"/>
    </row>
    <row r="332" spans="2:16" s="3" customFormat="1" ht="22.7" customHeight="1" x14ac:dyDescent="0.2">
      <c r="B332" s="10"/>
      <c r="C332" s="84"/>
      <c r="D332" s="6"/>
      <c r="E332" s="6"/>
      <c r="F332" s="6"/>
      <c r="G332" s="8"/>
      <c r="J332" s="83"/>
      <c r="K332" s="83"/>
      <c r="L332" s="83"/>
      <c r="M332" s="83"/>
      <c r="N332" s="83"/>
      <c r="O332" s="83"/>
      <c r="P332" s="83"/>
    </row>
    <row r="333" spans="2:16" s="3" customFormat="1" ht="22.7" customHeight="1" x14ac:dyDescent="0.2">
      <c r="B333" s="10"/>
      <c r="C333" s="85"/>
      <c r="D333" s="5"/>
      <c r="E333" s="6"/>
      <c r="F333" s="6"/>
      <c r="G333" s="8"/>
      <c r="J333" s="83"/>
      <c r="K333" s="83"/>
      <c r="L333" s="83"/>
      <c r="M333" s="83"/>
      <c r="N333" s="83"/>
      <c r="O333" s="83"/>
      <c r="P333" s="83"/>
    </row>
    <row r="334" spans="2:16" s="3" customFormat="1" ht="22.7" customHeight="1" x14ac:dyDescent="0.2">
      <c r="B334" s="10"/>
      <c r="C334" s="85"/>
      <c r="D334" s="5"/>
      <c r="E334" s="6"/>
      <c r="F334" s="6"/>
      <c r="G334" s="8"/>
      <c r="J334" s="83"/>
      <c r="K334" s="83"/>
      <c r="L334" s="83"/>
      <c r="M334" s="83"/>
      <c r="N334" s="83"/>
      <c r="O334" s="83"/>
      <c r="P334" s="83"/>
    </row>
    <row r="335" spans="2:16" s="3" customFormat="1" ht="22.7" customHeight="1" x14ac:dyDescent="0.2">
      <c r="B335" s="10"/>
      <c r="C335" s="84"/>
      <c r="D335" s="6"/>
      <c r="E335" s="6"/>
      <c r="F335" s="6"/>
      <c r="G335" s="8"/>
      <c r="J335" s="83"/>
      <c r="K335" s="83"/>
      <c r="L335" s="83"/>
      <c r="M335" s="83"/>
      <c r="N335" s="83"/>
      <c r="O335" s="83"/>
      <c r="P335" s="83"/>
    </row>
    <row r="336" spans="2:16" s="3" customFormat="1" ht="22.7" customHeight="1" x14ac:dyDescent="0.2">
      <c r="B336" s="10"/>
      <c r="C336" s="85"/>
      <c r="D336" s="5"/>
      <c r="E336" s="6"/>
      <c r="F336" s="6"/>
      <c r="G336" s="8"/>
      <c r="J336" s="83"/>
      <c r="K336" s="83"/>
      <c r="L336" s="83"/>
      <c r="M336" s="83"/>
      <c r="N336" s="83"/>
      <c r="O336" s="83"/>
      <c r="P336" s="83"/>
    </row>
    <row r="337" spans="2:16" s="3" customFormat="1" ht="22.7" customHeight="1" x14ac:dyDescent="0.2">
      <c r="B337" s="10"/>
      <c r="C337" s="85"/>
      <c r="D337" s="6"/>
      <c r="E337" s="7"/>
      <c r="F337" s="6"/>
      <c r="G337" s="8"/>
      <c r="J337" s="83"/>
      <c r="K337" s="83"/>
      <c r="L337" s="83"/>
      <c r="M337" s="83"/>
      <c r="N337" s="83"/>
      <c r="O337" s="83"/>
      <c r="P337" s="83"/>
    </row>
    <row r="338" spans="2:16" s="3" customFormat="1" ht="22.7" customHeight="1" x14ac:dyDescent="0.2">
      <c r="B338" s="10"/>
      <c r="C338" s="85"/>
      <c r="D338" s="6"/>
      <c r="E338" s="7"/>
      <c r="F338" s="6"/>
      <c r="G338" s="8"/>
      <c r="J338" s="83"/>
      <c r="K338" s="83"/>
      <c r="L338" s="83"/>
      <c r="M338" s="83"/>
      <c r="N338" s="83"/>
      <c r="O338" s="83"/>
      <c r="P338" s="83"/>
    </row>
    <row r="339" spans="2:16" s="3" customFormat="1" ht="22.7" customHeight="1" x14ac:dyDescent="0.2">
      <c r="B339" s="10"/>
      <c r="C339" s="85"/>
      <c r="D339" s="6"/>
      <c r="E339" s="7"/>
      <c r="F339" s="6"/>
      <c r="G339" s="8"/>
      <c r="J339" s="83"/>
      <c r="K339" s="83"/>
      <c r="L339" s="83"/>
      <c r="M339" s="83"/>
      <c r="N339" s="83"/>
      <c r="O339" s="83"/>
      <c r="P339" s="83"/>
    </row>
    <row r="340" spans="2:16" s="3" customFormat="1" ht="22.7" customHeight="1" x14ac:dyDescent="0.2">
      <c r="B340" s="13"/>
      <c r="C340" s="86"/>
      <c r="D340" s="4"/>
      <c r="E340" s="14"/>
      <c r="F340" s="6"/>
      <c r="G340" s="8"/>
      <c r="J340" s="83"/>
      <c r="K340" s="83"/>
      <c r="L340" s="83"/>
      <c r="M340" s="83"/>
      <c r="N340" s="83"/>
      <c r="O340" s="83"/>
      <c r="P340" s="83"/>
    </row>
    <row r="341" spans="2:16" s="3" customFormat="1" ht="22.7" customHeight="1" x14ac:dyDescent="0.2">
      <c r="B341" s="9"/>
      <c r="C341" s="84"/>
      <c r="D341" s="6"/>
      <c r="E341" s="6"/>
      <c r="F341" s="6"/>
      <c r="G341" s="8"/>
      <c r="J341" s="83"/>
      <c r="K341" s="83"/>
      <c r="L341" s="83"/>
      <c r="M341" s="83"/>
      <c r="N341" s="83"/>
      <c r="O341" s="83"/>
      <c r="P341" s="83"/>
    </row>
    <row r="342" spans="2:16" s="3" customFormat="1" ht="22.7" customHeight="1" x14ac:dyDescent="0.2">
      <c r="B342" s="10"/>
      <c r="C342" s="84"/>
      <c r="D342" s="11"/>
      <c r="E342" s="11"/>
      <c r="F342" s="6"/>
      <c r="G342" s="8"/>
      <c r="J342" s="83"/>
      <c r="K342" s="83"/>
      <c r="L342" s="83"/>
      <c r="M342" s="83"/>
      <c r="N342" s="83"/>
      <c r="O342" s="83"/>
      <c r="P342" s="83"/>
    </row>
    <row r="343" spans="2:16" s="3" customFormat="1" ht="22.7" customHeight="1" x14ac:dyDescent="0.2">
      <c r="B343" s="12"/>
      <c r="C343" s="85"/>
      <c r="D343" s="6"/>
      <c r="E343" s="6"/>
      <c r="F343" s="6"/>
      <c r="G343" s="8"/>
      <c r="J343" s="83"/>
      <c r="K343" s="83"/>
      <c r="L343" s="83"/>
      <c r="M343" s="83"/>
      <c r="N343" s="83"/>
      <c r="O343" s="83"/>
      <c r="P343" s="83"/>
    </row>
    <row r="344" spans="2:16" s="3" customFormat="1" ht="22.7" customHeight="1" x14ac:dyDescent="0.2">
      <c r="B344" s="10"/>
      <c r="C344" s="84"/>
      <c r="D344" s="6"/>
      <c r="E344" s="6"/>
      <c r="F344" s="6"/>
      <c r="G344" s="8"/>
      <c r="J344" s="83"/>
      <c r="K344" s="83"/>
      <c r="L344" s="83"/>
      <c r="M344" s="83"/>
      <c r="N344" s="83"/>
      <c r="O344" s="83"/>
      <c r="P344" s="83"/>
    </row>
    <row r="345" spans="2:16" s="3" customFormat="1" ht="22.7" customHeight="1" x14ac:dyDescent="0.2">
      <c r="B345" s="10"/>
      <c r="C345" s="84"/>
      <c r="D345" s="6"/>
      <c r="E345" s="6"/>
      <c r="F345" s="6"/>
      <c r="G345" s="8"/>
      <c r="J345" s="83"/>
      <c r="K345" s="83"/>
      <c r="L345" s="83"/>
      <c r="M345" s="83"/>
      <c r="N345" s="83"/>
      <c r="O345" s="83"/>
      <c r="P345" s="83"/>
    </row>
    <row r="346" spans="2:16" s="3" customFormat="1" ht="22.7" customHeight="1" x14ac:dyDescent="0.2">
      <c r="B346" s="10"/>
      <c r="C346" s="85"/>
      <c r="D346" s="6"/>
      <c r="E346" s="6"/>
      <c r="F346" s="6"/>
      <c r="G346" s="8"/>
      <c r="J346" s="83"/>
      <c r="K346" s="83"/>
      <c r="L346" s="83"/>
      <c r="M346" s="83"/>
      <c r="N346" s="83"/>
      <c r="O346" s="83"/>
      <c r="P346" s="83"/>
    </row>
    <row r="347" spans="2:16" s="3" customFormat="1" ht="22.7" customHeight="1" x14ac:dyDescent="0.2">
      <c r="B347" s="10"/>
      <c r="C347" s="85"/>
      <c r="D347" s="6"/>
      <c r="E347" s="6"/>
      <c r="F347" s="6"/>
      <c r="G347" s="8"/>
      <c r="J347" s="83"/>
      <c r="K347" s="83"/>
      <c r="L347" s="83"/>
      <c r="M347" s="83"/>
      <c r="N347" s="83"/>
      <c r="O347" s="83"/>
      <c r="P347" s="83"/>
    </row>
    <row r="348" spans="2:16" s="3" customFormat="1" ht="22.7" customHeight="1" x14ac:dyDescent="0.2">
      <c r="B348" s="10"/>
      <c r="C348" s="84"/>
      <c r="D348" s="6"/>
      <c r="E348" s="6"/>
      <c r="F348" s="6"/>
      <c r="G348" s="8"/>
      <c r="J348" s="83"/>
      <c r="K348" s="83"/>
      <c r="L348" s="83"/>
      <c r="M348" s="83"/>
      <c r="N348" s="83"/>
      <c r="O348" s="83"/>
      <c r="P348" s="83"/>
    </row>
    <row r="349" spans="2:16" s="3" customFormat="1" ht="22.7" customHeight="1" x14ac:dyDescent="0.2">
      <c r="B349" s="10"/>
      <c r="C349" s="85"/>
      <c r="D349" s="5"/>
      <c r="E349" s="6"/>
      <c r="F349" s="6"/>
      <c r="G349" s="8"/>
      <c r="J349" s="83"/>
      <c r="K349" s="83"/>
      <c r="L349" s="83"/>
      <c r="M349" s="83"/>
      <c r="N349" s="83"/>
      <c r="O349" s="83"/>
      <c r="P349" s="83"/>
    </row>
    <row r="350" spans="2:16" s="3" customFormat="1" ht="22.7" customHeight="1" x14ac:dyDescent="0.2">
      <c r="B350" s="10"/>
      <c r="C350" s="85"/>
      <c r="D350" s="5"/>
      <c r="E350" s="6"/>
      <c r="F350" s="6"/>
      <c r="G350" s="8"/>
      <c r="J350" s="83"/>
      <c r="K350" s="83"/>
      <c r="L350" s="83"/>
      <c r="M350" s="83"/>
      <c r="N350" s="83"/>
      <c r="O350" s="83"/>
      <c r="P350" s="83"/>
    </row>
    <row r="351" spans="2:16" s="3" customFormat="1" ht="22.7" customHeight="1" x14ac:dyDescent="0.2">
      <c r="B351" s="10"/>
      <c r="C351" s="84"/>
      <c r="D351" s="6"/>
      <c r="E351" s="6"/>
      <c r="F351" s="6"/>
      <c r="G351" s="8"/>
      <c r="J351" s="83"/>
      <c r="K351" s="83"/>
      <c r="L351" s="83"/>
      <c r="M351" s="83"/>
      <c r="N351" s="83"/>
      <c r="O351" s="83"/>
      <c r="P351" s="83"/>
    </row>
    <row r="352" spans="2:16" s="3" customFormat="1" ht="22.7" customHeight="1" x14ac:dyDescent="0.2">
      <c r="B352" s="10"/>
      <c r="C352" s="85"/>
      <c r="D352" s="5"/>
      <c r="E352" s="6"/>
      <c r="F352" s="6"/>
      <c r="G352" s="8"/>
      <c r="J352" s="83"/>
      <c r="K352" s="83"/>
      <c r="L352" s="83"/>
      <c r="M352" s="83"/>
      <c r="N352" s="83"/>
      <c r="O352" s="83"/>
      <c r="P352" s="83"/>
    </row>
    <row r="353" spans="2:16" s="3" customFormat="1" ht="22.7" customHeight="1" x14ac:dyDescent="0.2">
      <c r="B353" s="10"/>
      <c r="C353" s="85"/>
      <c r="D353" s="6"/>
      <c r="E353" s="7"/>
      <c r="F353" s="6"/>
      <c r="G353" s="8"/>
      <c r="J353" s="83"/>
      <c r="K353" s="83"/>
      <c r="L353" s="83"/>
      <c r="M353" s="83"/>
      <c r="N353" s="83"/>
      <c r="O353" s="83"/>
      <c r="P353" s="83"/>
    </row>
    <row r="354" spans="2:16" s="3" customFormat="1" ht="22.7" customHeight="1" x14ac:dyDescent="0.2">
      <c r="B354" s="10"/>
      <c r="C354" s="85"/>
      <c r="D354" s="6"/>
      <c r="E354" s="7"/>
      <c r="F354" s="6"/>
      <c r="G354" s="8"/>
      <c r="J354" s="83"/>
      <c r="K354" s="83"/>
      <c r="L354" s="83"/>
      <c r="M354" s="83"/>
      <c r="N354" s="83"/>
      <c r="O354" s="83"/>
      <c r="P354" s="83"/>
    </row>
    <row r="355" spans="2:16" s="3" customFormat="1" ht="22.7" customHeight="1" x14ac:dyDescent="0.2">
      <c r="B355" s="10"/>
      <c r="C355" s="85"/>
      <c r="D355" s="6"/>
      <c r="E355" s="7"/>
      <c r="F355" s="6"/>
      <c r="G355" s="8"/>
      <c r="J355" s="83"/>
      <c r="K355" s="83"/>
      <c r="L355" s="83"/>
      <c r="M355" s="83"/>
      <c r="N355" s="83"/>
      <c r="O355" s="83"/>
      <c r="P355" s="83"/>
    </row>
    <row r="356" spans="2:16" s="3" customFormat="1" ht="22.7" customHeight="1" x14ac:dyDescent="0.2">
      <c r="B356" s="13"/>
      <c r="C356" s="86"/>
      <c r="D356" s="4"/>
      <c r="E356" s="14"/>
      <c r="F356" s="6"/>
      <c r="G356" s="8"/>
      <c r="J356" s="83"/>
      <c r="K356" s="83"/>
      <c r="L356" s="83"/>
      <c r="M356" s="83"/>
      <c r="N356" s="83"/>
      <c r="O356" s="83"/>
      <c r="P356" s="83"/>
    </row>
    <row r="357" spans="2:16" s="3" customFormat="1" ht="22.7" customHeight="1" x14ac:dyDescent="0.2">
      <c r="B357" s="19"/>
      <c r="C357" s="87"/>
      <c r="D357" s="20"/>
      <c r="E357" s="20"/>
      <c r="F357" s="20"/>
      <c r="G357" s="21"/>
      <c r="J357" s="83"/>
      <c r="K357" s="83"/>
      <c r="L357" s="83"/>
      <c r="M357" s="83"/>
      <c r="N357" s="83"/>
      <c r="O357" s="83"/>
      <c r="P357" s="83"/>
    </row>
    <row r="358" spans="2:16" s="3" customFormat="1" ht="22.7" customHeight="1" x14ac:dyDescent="0.2">
      <c r="B358" s="22"/>
      <c r="C358" s="87"/>
      <c r="D358" s="23"/>
      <c r="E358" s="23"/>
      <c r="F358" s="20"/>
      <c r="G358" s="21"/>
      <c r="J358" s="83"/>
      <c r="K358" s="83"/>
      <c r="L358" s="83"/>
      <c r="M358" s="83"/>
      <c r="N358" s="83"/>
      <c r="O358" s="83"/>
      <c r="P358" s="83"/>
    </row>
    <row r="359" spans="2:16" s="3" customFormat="1" ht="22.7" customHeight="1" x14ac:dyDescent="0.2">
      <c r="B359" s="24"/>
      <c r="C359" s="88"/>
      <c r="D359" s="20"/>
      <c r="E359" s="20"/>
      <c r="F359" s="20"/>
      <c r="G359" s="21"/>
      <c r="J359" s="83"/>
      <c r="K359" s="83"/>
      <c r="L359" s="83"/>
      <c r="M359" s="83"/>
      <c r="N359" s="83"/>
      <c r="O359" s="83"/>
      <c r="P359" s="83"/>
    </row>
    <row r="360" spans="2:16" s="3" customFormat="1" ht="22.7" customHeight="1" x14ac:dyDescent="0.2">
      <c r="B360" s="22"/>
      <c r="C360" s="87"/>
      <c r="D360" s="20"/>
      <c r="E360" s="20"/>
      <c r="F360" s="20"/>
      <c r="G360" s="21"/>
      <c r="J360" s="83"/>
      <c r="K360" s="83"/>
      <c r="L360" s="83"/>
      <c r="M360" s="83"/>
      <c r="N360" s="83"/>
      <c r="O360" s="83"/>
      <c r="P360" s="83"/>
    </row>
    <row r="361" spans="2:16" s="3" customFormat="1" ht="22.7" customHeight="1" x14ac:dyDescent="0.2">
      <c r="B361" s="22"/>
      <c r="C361" s="87"/>
      <c r="D361" s="20"/>
      <c r="E361" s="20"/>
      <c r="F361" s="20"/>
      <c r="G361" s="21"/>
      <c r="J361" s="83"/>
      <c r="K361" s="83"/>
      <c r="L361" s="83"/>
      <c r="M361" s="83"/>
      <c r="N361" s="83"/>
      <c r="O361" s="83"/>
      <c r="P361" s="83"/>
    </row>
    <row r="362" spans="2:16" s="3" customFormat="1" ht="22.7" customHeight="1" x14ac:dyDescent="0.2">
      <c r="B362" s="22"/>
      <c r="C362" s="87"/>
      <c r="D362" s="20"/>
      <c r="E362" s="20"/>
      <c r="F362" s="20"/>
      <c r="G362" s="21"/>
      <c r="J362" s="83"/>
      <c r="K362" s="83"/>
      <c r="L362" s="83"/>
      <c r="M362" s="83"/>
      <c r="N362" s="83"/>
      <c r="O362" s="83"/>
      <c r="P362" s="83"/>
    </row>
    <row r="363" spans="2:16" s="3" customFormat="1" ht="22.7" customHeight="1" x14ac:dyDescent="0.2">
      <c r="B363" s="22"/>
      <c r="C363" s="88"/>
      <c r="D363" s="20"/>
      <c r="E363" s="20"/>
      <c r="F363" s="20"/>
      <c r="G363" s="21"/>
      <c r="J363" s="83"/>
      <c r="K363" s="83"/>
      <c r="L363" s="83"/>
      <c r="M363" s="83"/>
      <c r="N363" s="83"/>
      <c r="O363" s="83"/>
      <c r="P363" s="83"/>
    </row>
    <row r="364" spans="2:16" s="3" customFormat="1" ht="22.7" customHeight="1" x14ac:dyDescent="0.2">
      <c r="B364" s="22"/>
      <c r="C364" s="88"/>
      <c r="D364" s="20"/>
      <c r="E364" s="20"/>
      <c r="F364" s="20"/>
      <c r="G364" s="21"/>
      <c r="J364" s="83"/>
      <c r="K364" s="83"/>
      <c r="L364" s="83"/>
      <c r="M364" s="83"/>
      <c r="N364" s="83"/>
      <c r="O364" s="83"/>
      <c r="P364" s="83"/>
    </row>
    <row r="365" spans="2:16" s="3" customFormat="1" ht="22.7" customHeight="1" x14ac:dyDescent="0.2">
      <c r="B365" s="22"/>
      <c r="C365" s="87"/>
      <c r="D365" s="20"/>
      <c r="E365" s="20"/>
      <c r="F365" s="20"/>
      <c r="G365" s="21"/>
      <c r="J365" s="83"/>
      <c r="K365" s="83"/>
      <c r="L365" s="83"/>
      <c r="M365" s="83"/>
      <c r="N365" s="83"/>
      <c r="O365" s="83"/>
      <c r="P365" s="83"/>
    </row>
    <row r="366" spans="2:16" s="3" customFormat="1" ht="22.7" customHeight="1" x14ac:dyDescent="0.2">
      <c r="B366" s="22"/>
      <c r="C366" s="88"/>
      <c r="D366" s="25"/>
      <c r="E366" s="20"/>
      <c r="F366" s="20"/>
      <c r="G366" s="21"/>
      <c r="J366" s="83"/>
      <c r="K366" s="83"/>
      <c r="L366" s="83"/>
      <c r="M366" s="83"/>
      <c r="N366" s="83"/>
      <c r="O366" s="83"/>
      <c r="P366" s="83"/>
    </row>
    <row r="367" spans="2:16" s="3" customFormat="1" ht="22.7" customHeight="1" x14ac:dyDescent="0.2">
      <c r="B367" s="22"/>
      <c r="C367" s="88"/>
      <c r="D367" s="25"/>
      <c r="E367" s="20"/>
      <c r="F367" s="20"/>
      <c r="G367" s="21"/>
      <c r="J367" s="83"/>
      <c r="K367" s="83"/>
      <c r="L367" s="83"/>
      <c r="M367" s="83"/>
      <c r="N367" s="83"/>
      <c r="O367" s="83"/>
      <c r="P367" s="83"/>
    </row>
    <row r="368" spans="2:16" s="3" customFormat="1" ht="22.7" customHeight="1" x14ac:dyDescent="0.2">
      <c r="B368" s="22"/>
      <c r="C368" s="87"/>
      <c r="D368" s="20"/>
      <c r="E368" s="20"/>
      <c r="F368" s="20"/>
      <c r="G368" s="21"/>
      <c r="J368" s="83"/>
      <c r="K368" s="83"/>
      <c r="L368" s="83"/>
      <c r="M368" s="83"/>
      <c r="N368" s="83"/>
      <c r="O368" s="83"/>
      <c r="P368" s="83"/>
    </row>
    <row r="369" spans="2:16" s="3" customFormat="1" ht="22.7" customHeight="1" x14ac:dyDescent="0.2">
      <c r="B369" s="22"/>
      <c r="C369" s="88"/>
      <c r="D369" s="25"/>
      <c r="E369" s="20"/>
      <c r="F369" s="20"/>
      <c r="G369" s="21"/>
      <c r="J369" s="83"/>
      <c r="K369" s="83"/>
      <c r="L369" s="83"/>
      <c r="M369" s="83"/>
      <c r="N369" s="83"/>
      <c r="O369" s="83"/>
      <c r="P369" s="83"/>
    </row>
    <row r="370" spans="2:16" s="3" customFormat="1" ht="22.7" customHeight="1" x14ac:dyDescent="0.2">
      <c r="B370" s="22"/>
      <c r="C370" s="88"/>
      <c r="D370" s="20"/>
      <c r="E370" s="26"/>
      <c r="F370" s="20"/>
      <c r="G370" s="21"/>
      <c r="J370" s="83"/>
      <c r="K370" s="83"/>
      <c r="L370" s="83"/>
      <c r="M370" s="83"/>
      <c r="N370" s="83"/>
      <c r="O370" s="83"/>
      <c r="P370" s="83"/>
    </row>
    <row r="371" spans="2:16" s="3" customFormat="1" ht="22.7" customHeight="1" x14ac:dyDescent="0.2">
      <c r="B371" s="22"/>
      <c r="C371" s="88"/>
      <c r="D371" s="20"/>
      <c r="E371" s="26"/>
      <c r="F371" s="20"/>
      <c r="G371" s="21"/>
      <c r="J371" s="83"/>
      <c r="K371" s="83"/>
      <c r="L371" s="83"/>
      <c r="M371" s="83"/>
      <c r="N371" s="83"/>
      <c r="O371" s="83"/>
      <c r="P371" s="83"/>
    </row>
    <row r="372" spans="2:16" s="3" customFormat="1" ht="22.7" customHeight="1" x14ac:dyDescent="0.2">
      <c r="B372" s="22"/>
      <c r="C372" s="88"/>
      <c r="D372" s="20"/>
      <c r="E372" s="26"/>
      <c r="F372" s="20"/>
      <c r="G372" s="21"/>
      <c r="J372" s="83"/>
      <c r="K372" s="83"/>
      <c r="L372" s="83"/>
      <c r="M372" s="83"/>
      <c r="N372" s="83"/>
      <c r="O372" s="83"/>
      <c r="P372" s="83"/>
    </row>
    <row r="373" spans="2:16" s="3" customFormat="1" ht="22.7" customHeight="1" x14ac:dyDescent="0.2">
      <c r="B373" s="22"/>
      <c r="C373" s="89"/>
      <c r="D373" s="27"/>
      <c r="E373" s="26"/>
      <c r="F373" s="20"/>
      <c r="G373" s="21"/>
      <c r="J373" s="83"/>
      <c r="K373" s="83"/>
      <c r="L373" s="83"/>
      <c r="M373" s="83"/>
      <c r="N373" s="83"/>
      <c r="O373" s="83"/>
      <c r="P373" s="83"/>
    </row>
    <row r="374" spans="2:16" s="3" customFormat="1" ht="22.7" customHeight="1" x14ac:dyDescent="0.2">
      <c r="B374" s="19"/>
      <c r="C374" s="87"/>
      <c r="D374" s="20"/>
      <c r="E374" s="20"/>
      <c r="F374" s="20"/>
      <c r="G374" s="21"/>
      <c r="J374" s="83"/>
      <c r="K374" s="83"/>
      <c r="L374" s="83"/>
      <c r="M374" s="83"/>
      <c r="N374" s="83"/>
      <c r="O374" s="83"/>
      <c r="P374" s="83"/>
    </row>
    <row r="375" spans="2:16" s="3" customFormat="1" ht="22.7" customHeight="1" x14ac:dyDescent="0.2">
      <c r="B375" s="22"/>
      <c r="C375" s="87"/>
      <c r="D375" s="23"/>
      <c r="E375" s="23"/>
      <c r="F375" s="20"/>
      <c r="G375" s="21"/>
      <c r="J375" s="83"/>
      <c r="K375" s="83"/>
      <c r="L375" s="83"/>
      <c r="M375" s="83"/>
      <c r="N375" s="83"/>
      <c r="O375" s="83"/>
      <c r="P375" s="83"/>
    </row>
    <row r="376" spans="2:16" s="3" customFormat="1" ht="22.7" customHeight="1" x14ac:dyDescent="0.2">
      <c r="B376" s="24"/>
      <c r="C376" s="88"/>
      <c r="D376" s="20"/>
      <c r="E376" s="20"/>
      <c r="F376" s="20"/>
      <c r="G376" s="21"/>
      <c r="J376" s="83"/>
      <c r="K376" s="83"/>
      <c r="L376" s="83"/>
      <c r="M376" s="83"/>
      <c r="N376" s="83"/>
      <c r="O376" s="83"/>
      <c r="P376" s="83"/>
    </row>
    <row r="377" spans="2:16" s="3" customFormat="1" ht="22.7" customHeight="1" x14ac:dyDescent="0.2">
      <c r="B377" s="22"/>
      <c r="C377" s="87"/>
      <c r="D377" s="20"/>
      <c r="E377" s="20"/>
      <c r="F377" s="20"/>
      <c r="G377" s="21"/>
      <c r="J377" s="83"/>
      <c r="K377" s="83"/>
      <c r="L377" s="83"/>
      <c r="M377" s="83"/>
      <c r="N377" s="83"/>
      <c r="O377" s="83"/>
      <c r="P377" s="83"/>
    </row>
    <row r="378" spans="2:16" s="3" customFormat="1" ht="22.7" customHeight="1" x14ac:dyDescent="0.2">
      <c r="B378" s="22"/>
      <c r="C378" s="87"/>
      <c r="D378" s="20"/>
      <c r="E378" s="20"/>
      <c r="F378" s="20"/>
      <c r="G378" s="21"/>
      <c r="J378" s="83"/>
      <c r="K378" s="83"/>
      <c r="L378" s="83"/>
      <c r="M378" s="83"/>
      <c r="N378" s="83"/>
      <c r="O378" s="83"/>
      <c r="P378" s="83"/>
    </row>
    <row r="379" spans="2:16" s="3" customFormat="1" ht="22.7" customHeight="1" x14ac:dyDescent="0.2">
      <c r="B379" s="22"/>
      <c r="C379" s="87"/>
      <c r="D379" s="20"/>
      <c r="E379" s="20"/>
      <c r="F379" s="20"/>
      <c r="G379" s="21"/>
      <c r="J379" s="83"/>
      <c r="K379" s="83"/>
      <c r="L379" s="83"/>
      <c r="M379" s="83"/>
      <c r="N379" s="83"/>
      <c r="O379" s="83"/>
      <c r="P379" s="83"/>
    </row>
    <row r="380" spans="2:16" s="3" customFormat="1" ht="22.7" customHeight="1" x14ac:dyDescent="0.2">
      <c r="B380" s="22"/>
      <c r="C380" s="88"/>
      <c r="D380" s="20"/>
      <c r="E380" s="20"/>
      <c r="F380" s="20"/>
      <c r="G380" s="21"/>
      <c r="J380" s="83"/>
      <c r="K380" s="83"/>
      <c r="L380" s="83"/>
      <c r="M380" s="83"/>
      <c r="N380" s="83"/>
      <c r="O380" s="83"/>
      <c r="P380" s="83"/>
    </row>
    <row r="381" spans="2:16" s="3" customFormat="1" ht="22.7" customHeight="1" x14ac:dyDescent="0.2">
      <c r="B381" s="22"/>
      <c r="C381" s="88"/>
      <c r="D381" s="20"/>
      <c r="E381" s="20"/>
      <c r="F381" s="20"/>
      <c r="G381" s="21"/>
      <c r="J381" s="83"/>
      <c r="K381" s="83"/>
      <c r="L381" s="83"/>
      <c r="M381" s="83"/>
      <c r="N381" s="83"/>
      <c r="O381" s="83"/>
      <c r="P381" s="83"/>
    </row>
    <row r="382" spans="2:16" s="3" customFormat="1" ht="22.7" customHeight="1" x14ac:dyDescent="0.2">
      <c r="B382" s="22"/>
      <c r="C382" s="87"/>
      <c r="D382" s="20"/>
      <c r="E382" s="20"/>
      <c r="F382" s="20"/>
      <c r="G382" s="21"/>
      <c r="J382" s="83"/>
      <c r="K382" s="83"/>
      <c r="L382" s="83"/>
      <c r="M382" s="83"/>
      <c r="N382" s="83"/>
      <c r="O382" s="83"/>
      <c r="P382" s="83"/>
    </row>
    <row r="383" spans="2:16" s="3" customFormat="1" ht="22.7" customHeight="1" x14ac:dyDescent="0.2">
      <c r="B383" s="22"/>
      <c r="C383" s="88"/>
      <c r="D383" s="25"/>
      <c r="E383" s="20"/>
      <c r="F383" s="20"/>
      <c r="G383" s="21"/>
      <c r="J383" s="83"/>
      <c r="K383" s="83"/>
      <c r="L383" s="83"/>
      <c r="M383" s="83"/>
      <c r="N383" s="83"/>
      <c r="O383" s="83"/>
      <c r="P383" s="83"/>
    </row>
    <row r="384" spans="2:16" s="3" customFormat="1" ht="22.7" customHeight="1" x14ac:dyDescent="0.2">
      <c r="B384" s="22"/>
      <c r="C384" s="88"/>
      <c r="D384" s="25"/>
      <c r="E384" s="20"/>
      <c r="F384" s="20"/>
      <c r="G384" s="21"/>
      <c r="J384" s="83"/>
      <c r="K384" s="83"/>
      <c r="L384" s="83"/>
      <c r="M384" s="83"/>
      <c r="N384" s="83"/>
      <c r="O384" s="83"/>
      <c r="P384" s="83"/>
    </row>
    <row r="385" spans="2:16" s="3" customFormat="1" ht="22.7" customHeight="1" x14ac:dyDescent="0.2">
      <c r="B385" s="22"/>
      <c r="C385" s="87"/>
      <c r="D385" s="20"/>
      <c r="E385" s="20"/>
      <c r="F385" s="20"/>
      <c r="G385" s="21"/>
      <c r="J385" s="83"/>
      <c r="K385" s="83"/>
      <c r="L385" s="83"/>
      <c r="M385" s="83"/>
      <c r="N385" s="83"/>
      <c r="O385" s="83"/>
      <c r="P385" s="83"/>
    </row>
    <row r="386" spans="2:16" s="3" customFormat="1" ht="22.7" customHeight="1" x14ac:dyDescent="0.2">
      <c r="B386" s="22"/>
      <c r="C386" s="88"/>
      <c r="D386" s="25"/>
      <c r="E386" s="20"/>
      <c r="F386" s="20"/>
      <c r="G386" s="21"/>
      <c r="J386" s="83"/>
      <c r="K386" s="83"/>
      <c r="L386" s="83"/>
      <c r="M386" s="83"/>
      <c r="N386" s="83"/>
      <c r="O386" s="83"/>
      <c r="P386" s="83"/>
    </row>
    <row r="387" spans="2:16" s="3" customFormat="1" ht="22.7" customHeight="1" x14ac:dyDescent="0.2">
      <c r="B387" s="22"/>
      <c r="C387" s="88"/>
      <c r="D387" s="20"/>
      <c r="E387" s="26"/>
      <c r="F387" s="20"/>
      <c r="G387" s="21"/>
      <c r="J387" s="83"/>
      <c r="K387" s="83"/>
      <c r="L387" s="83"/>
      <c r="M387" s="83"/>
      <c r="N387" s="83"/>
      <c r="O387" s="83"/>
      <c r="P387" s="83"/>
    </row>
    <row r="388" spans="2:16" s="3" customFormat="1" ht="22.7" customHeight="1" x14ac:dyDescent="0.2">
      <c r="B388" s="22"/>
      <c r="C388" s="88"/>
      <c r="D388" s="20"/>
      <c r="E388" s="26"/>
      <c r="F388" s="20"/>
      <c r="G388" s="21"/>
      <c r="J388" s="83"/>
      <c r="K388" s="83"/>
      <c r="L388" s="83"/>
      <c r="M388" s="83"/>
      <c r="N388" s="83"/>
      <c r="O388" s="83"/>
      <c r="P388" s="83"/>
    </row>
    <row r="389" spans="2:16" s="3" customFormat="1" ht="22.7" customHeight="1" x14ac:dyDescent="0.2">
      <c r="B389" s="22"/>
      <c r="C389" s="88"/>
      <c r="D389" s="20"/>
      <c r="E389" s="26"/>
      <c r="F389" s="20"/>
      <c r="G389" s="21"/>
      <c r="J389" s="83"/>
      <c r="K389" s="83"/>
      <c r="L389" s="83"/>
      <c r="M389" s="83"/>
      <c r="N389" s="83"/>
      <c r="O389" s="83"/>
      <c r="P389" s="83"/>
    </row>
    <row r="390" spans="2:16" s="3" customFormat="1" ht="22.7" customHeight="1" x14ac:dyDescent="0.2">
      <c r="B390" s="22"/>
      <c r="C390" s="89"/>
      <c r="D390" s="27"/>
      <c r="E390" s="26"/>
      <c r="F390" s="20"/>
      <c r="G390" s="21"/>
      <c r="J390" s="83"/>
      <c r="K390" s="83"/>
      <c r="L390" s="83"/>
      <c r="M390" s="83"/>
      <c r="N390" s="83"/>
      <c r="O390" s="83"/>
      <c r="P390" s="83"/>
    </row>
    <row r="391" spans="2:16" s="3" customFormat="1" ht="22.7" customHeight="1" x14ac:dyDescent="0.2">
      <c r="B391" s="19"/>
      <c r="C391" s="87"/>
      <c r="D391" s="20"/>
      <c r="E391" s="20"/>
      <c r="F391" s="20"/>
      <c r="G391" s="21"/>
      <c r="J391" s="83"/>
      <c r="K391" s="83"/>
      <c r="L391" s="83"/>
      <c r="M391" s="83"/>
      <c r="N391" s="83"/>
      <c r="O391" s="83"/>
      <c r="P391" s="83"/>
    </row>
    <row r="392" spans="2:16" s="3" customFormat="1" ht="22.7" customHeight="1" x14ac:dyDescent="0.2">
      <c r="B392" s="22"/>
      <c r="C392" s="87"/>
      <c r="D392" s="23"/>
      <c r="E392" s="23"/>
      <c r="F392" s="20"/>
      <c r="G392" s="21"/>
      <c r="J392" s="83"/>
      <c r="K392" s="83"/>
      <c r="L392" s="83"/>
      <c r="M392" s="83"/>
      <c r="N392" s="83"/>
      <c r="O392" s="83"/>
      <c r="P392" s="83"/>
    </row>
    <row r="393" spans="2:16" s="3" customFormat="1" ht="22.7" customHeight="1" x14ac:dyDescent="0.2">
      <c r="B393" s="24"/>
      <c r="C393" s="88"/>
      <c r="D393" s="20"/>
      <c r="E393" s="20"/>
      <c r="F393" s="20"/>
      <c r="G393" s="21"/>
      <c r="J393" s="83"/>
      <c r="K393" s="83"/>
      <c r="L393" s="83"/>
      <c r="M393" s="83"/>
      <c r="N393" s="83"/>
      <c r="O393" s="83"/>
      <c r="P393" s="83"/>
    </row>
    <row r="394" spans="2:16" s="3" customFormat="1" ht="22.7" customHeight="1" x14ac:dyDescent="0.2">
      <c r="B394" s="22"/>
      <c r="C394" s="87"/>
      <c r="D394" s="20"/>
      <c r="E394" s="20"/>
      <c r="F394" s="20"/>
      <c r="G394" s="21"/>
      <c r="J394" s="83"/>
      <c r="K394" s="83"/>
      <c r="L394" s="83"/>
      <c r="M394" s="83"/>
      <c r="N394" s="83"/>
      <c r="O394" s="83"/>
      <c r="P394" s="83"/>
    </row>
    <row r="395" spans="2:16" s="3" customFormat="1" ht="22.7" customHeight="1" x14ac:dyDescent="0.2">
      <c r="B395" s="22"/>
      <c r="C395" s="87"/>
      <c r="D395" s="20"/>
      <c r="E395" s="20"/>
      <c r="F395" s="20"/>
      <c r="G395" s="21"/>
      <c r="J395" s="83"/>
      <c r="K395" s="83"/>
      <c r="L395" s="83"/>
      <c r="M395" s="83"/>
      <c r="N395" s="83"/>
      <c r="O395" s="83"/>
      <c r="P395" s="83"/>
    </row>
    <row r="396" spans="2:16" s="3" customFormat="1" ht="22.7" customHeight="1" x14ac:dyDescent="0.2">
      <c r="B396" s="22"/>
      <c r="C396" s="87"/>
      <c r="D396" s="20"/>
      <c r="E396" s="20"/>
      <c r="F396" s="20"/>
      <c r="G396" s="21"/>
      <c r="J396" s="83"/>
      <c r="K396" s="83"/>
      <c r="L396" s="83"/>
      <c r="M396" s="83"/>
      <c r="N396" s="83"/>
      <c r="O396" s="83"/>
      <c r="P396" s="83"/>
    </row>
    <row r="397" spans="2:16" s="3" customFormat="1" ht="22.7" customHeight="1" x14ac:dyDescent="0.2">
      <c r="B397" s="22"/>
      <c r="C397" s="88"/>
      <c r="D397" s="20"/>
      <c r="E397" s="20"/>
      <c r="F397" s="20"/>
      <c r="G397" s="21"/>
      <c r="J397" s="83"/>
      <c r="K397" s="83"/>
      <c r="L397" s="83"/>
      <c r="M397" s="83"/>
      <c r="N397" s="83"/>
      <c r="O397" s="83"/>
      <c r="P397" s="83"/>
    </row>
    <row r="398" spans="2:16" s="3" customFormat="1" ht="22.7" customHeight="1" x14ac:dyDescent="0.2">
      <c r="B398" s="22"/>
      <c r="C398" s="88"/>
      <c r="D398" s="20"/>
      <c r="E398" s="20"/>
      <c r="F398" s="20"/>
      <c r="G398" s="21"/>
      <c r="J398" s="83"/>
      <c r="K398" s="83"/>
      <c r="L398" s="83"/>
      <c r="M398" s="83"/>
      <c r="N398" s="83"/>
      <c r="O398" s="83"/>
      <c r="P398" s="83"/>
    </row>
    <row r="399" spans="2:16" s="3" customFormat="1" ht="22.7" customHeight="1" x14ac:dyDescent="0.2">
      <c r="B399" s="22"/>
      <c r="C399" s="87"/>
      <c r="D399" s="20"/>
      <c r="E399" s="20"/>
      <c r="F399" s="20"/>
      <c r="G399" s="21"/>
      <c r="J399" s="83"/>
      <c r="K399" s="83"/>
      <c r="L399" s="83"/>
      <c r="M399" s="83"/>
      <c r="N399" s="83"/>
      <c r="O399" s="83"/>
      <c r="P399" s="83"/>
    </row>
    <row r="400" spans="2:16" s="3" customFormat="1" ht="22.7" customHeight="1" x14ac:dyDescent="0.2">
      <c r="B400" s="22"/>
      <c r="C400" s="88"/>
      <c r="D400" s="25"/>
      <c r="E400" s="20"/>
      <c r="F400" s="20"/>
      <c r="G400" s="21"/>
      <c r="J400" s="83"/>
      <c r="K400" s="83"/>
      <c r="L400" s="83"/>
      <c r="M400" s="83"/>
      <c r="N400" s="83"/>
      <c r="O400" s="83"/>
      <c r="P400" s="83"/>
    </row>
    <row r="401" spans="2:16" s="3" customFormat="1" ht="22.7" customHeight="1" x14ac:dyDescent="0.2">
      <c r="B401" s="22"/>
      <c r="C401" s="88"/>
      <c r="D401" s="25"/>
      <c r="E401" s="20"/>
      <c r="F401" s="20"/>
      <c r="G401" s="21"/>
      <c r="J401" s="83"/>
      <c r="K401" s="83"/>
      <c r="L401" s="83"/>
      <c r="M401" s="83"/>
      <c r="N401" s="83"/>
      <c r="O401" s="83"/>
      <c r="P401" s="83"/>
    </row>
    <row r="402" spans="2:16" s="3" customFormat="1" ht="22.7" customHeight="1" x14ac:dyDescent="0.2">
      <c r="B402" s="22"/>
      <c r="C402" s="87"/>
      <c r="D402" s="20"/>
      <c r="E402" s="20"/>
      <c r="F402" s="20"/>
      <c r="G402" s="21"/>
      <c r="J402" s="83"/>
      <c r="K402" s="83"/>
      <c r="L402" s="83"/>
      <c r="M402" s="83"/>
      <c r="N402" s="83"/>
      <c r="O402" s="83"/>
      <c r="P402" s="83"/>
    </row>
    <row r="403" spans="2:16" s="3" customFormat="1" ht="22.7" customHeight="1" x14ac:dyDescent="0.2">
      <c r="B403" s="22"/>
      <c r="C403" s="88"/>
      <c r="D403" s="25"/>
      <c r="E403" s="20"/>
      <c r="F403" s="20"/>
      <c r="G403" s="21"/>
      <c r="J403" s="83"/>
      <c r="K403" s="83"/>
      <c r="L403" s="83"/>
      <c r="M403" s="83"/>
      <c r="N403" s="83"/>
      <c r="O403" s="83"/>
      <c r="P403" s="83"/>
    </row>
    <row r="404" spans="2:16" s="3" customFormat="1" ht="22.7" customHeight="1" x14ac:dyDescent="0.2">
      <c r="B404" s="22"/>
      <c r="C404" s="88"/>
      <c r="D404" s="20"/>
      <c r="E404" s="26"/>
      <c r="F404" s="20"/>
      <c r="G404" s="21"/>
      <c r="J404" s="83"/>
      <c r="K404" s="83"/>
      <c r="L404" s="83"/>
      <c r="M404" s="83"/>
      <c r="N404" s="83"/>
      <c r="O404" s="83"/>
      <c r="P404" s="83"/>
    </row>
    <row r="405" spans="2:16" s="3" customFormat="1" ht="22.7" customHeight="1" x14ac:dyDescent="0.2">
      <c r="B405" s="22"/>
      <c r="C405" s="88"/>
      <c r="D405" s="20"/>
      <c r="E405" s="26"/>
      <c r="F405" s="20"/>
      <c r="G405" s="21"/>
      <c r="J405" s="83"/>
      <c r="K405" s="83"/>
      <c r="L405" s="83"/>
      <c r="M405" s="83"/>
      <c r="N405" s="83"/>
      <c r="O405" s="83"/>
      <c r="P405" s="83"/>
    </row>
    <row r="406" spans="2:16" s="3" customFormat="1" ht="22.7" customHeight="1" x14ac:dyDescent="0.2">
      <c r="B406" s="22"/>
      <c r="C406" s="88"/>
      <c r="D406" s="20"/>
      <c r="E406" s="26"/>
      <c r="F406" s="20"/>
      <c r="G406" s="21"/>
      <c r="J406" s="83"/>
      <c r="K406" s="83"/>
      <c r="L406" s="83"/>
      <c r="M406" s="83"/>
      <c r="N406" s="83"/>
      <c r="O406" s="83"/>
      <c r="P406" s="83"/>
    </row>
    <row r="407" spans="2:16" s="3" customFormat="1" ht="22.7" customHeight="1" x14ac:dyDescent="0.2">
      <c r="B407" s="22"/>
      <c r="C407" s="89"/>
      <c r="D407" s="27"/>
      <c r="E407" s="26"/>
      <c r="F407" s="20"/>
      <c r="G407" s="21"/>
      <c r="J407" s="83"/>
      <c r="K407" s="83"/>
      <c r="L407" s="83"/>
      <c r="M407" s="83"/>
      <c r="N407" s="83"/>
      <c r="O407" s="83"/>
      <c r="P407" s="83"/>
    </row>
    <row r="408" spans="2:16" s="3" customFormat="1" ht="22.7" customHeight="1" x14ac:dyDescent="0.2">
      <c r="B408" s="13"/>
      <c r="C408" s="86"/>
      <c r="D408" s="4"/>
      <c r="E408" s="14"/>
      <c r="F408" s="6"/>
      <c r="G408" s="8"/>
      <c r="J408" s="83"/>
      <c r="K408" s="83"/>
      <c r="L408" s="83"/>
      <c r="M408" s="83"/>
      <c r="N408" s="83"/>
      <c r="O408" s="83"/>
      <c r="P408" s="83"/>
    </row>
    <row r="409" spans="2:16" s="3" customFormat="1" ht="22.7" customHeight="1" x14ac:dyDescent="0.2">
      <c r="B409" s="15"/>
      <c r="C409" s="84"/>
      <c r="D409" s="6"/>
      <c r="E409" s="6"/>
      <c r="F409" s="6"/>
      <c r="G409" s="8"/>
      <c r="J409" s="83"/>
      <c r="K409" s="83"/>
      <c r="L409" s="83"/>
      <c r="M409" s="83"/>
      <c r="N409" s="83"/>
      <c r="O409" s="83"/>
      <c r="P409" s="83"/>
    </row>
    <row r="410" spans="2:16" s="3" customFormat="1" ht="22.7" customHeight="1" x14ac:dyDescent="0.2">
      <c r="B410" s="10"/>
      <c r="C410" s="84"/>
      <c r="D410" s="6"/>
      <c r="E410" s="6"/>
      <c r="F410" s="6"/>
      <c r="G410" s="8"/>
      <c r="J410" s="83"/>
      <c r="K410" s="83"/>
      <c r="L410" s="83"/>
      <c r="M410" s="83"/>
      <c r="N410" s="83"/>
      <c r="O410" s="83"/>
      <c r="P410" s="83"/>
    </row>
    <row r="411" spans="2:16" s="3" customFormat="1" ht="22.7" customHeight="1" x14ac:dyDescent="0.2">
      <c r="B411" s="10"/>
      <c r="C411" s="85"/>
      <c r="D411" s="16"/>
      <c r="E411" s="7"/>
      <c r="F411" s="7"/>
      <c r="G411" s="17"/>
      <c r="J411" s="83"/>
      <c r="K411" s="83"/>
      <c r="L411" s="83"/>
      <c r="M411" s="83"/>
      <c r="N411" s="83"/>
      <c r="O411" s="83"/>
      <c r="P411" s="83"/>
    </row>
    <row r="412" spans="2:16" s="3" customFormat="1" ht="22.7" customHeight="1" x14ac:dyDescent="0.2">
      <c r="B412" s="10"/>
      <c r="C412" s="85"/>
      <c r="D412" s="6"/>
      <c r="E412" s="7"/>
      <c r="F412" s="7"/>
      <c r="G412" s="17"/>
      <c r="J412" s="83"/>
      <c r="K412" s="83"/>
      <c r="L412" s="83"/>
      <c r="M412" s="83"/>
      <c r="N412" s="83"/>
      <c r="O412" s="83"/>
      <c r="P412" s="83"/>
    </row>
    <row r="413" spans="2:16" s="3" customFormat="1" ht="22.7" customHeight="1" x14ac:dyDescent="0.2">
      <c r="B413" s="10"/>
      <c r="C413" s="85"/>
      <c r="D413" s="6"/>
      <c r="E413" s="7"/>
      <c r="F413" s="7"/>
      <c r="G413" s="17"/>
      <c r="J413" s="83"/>
      <c r="K413" s="83"/>
      <c r="L413" s="83"/>
      <c r="M413" s="83"/>
      <c r="N413" s="83"/>
      <c r="O413" s="83"/>
      <c r="P413" s="83"/>
    </row>
    <row r="414" spans="2:16" s="3" customFormat="1" ht="22.7" customHeight="1" x14ac:dyDescent="0.2">
      <c r="B414" s="10"/>
      <c r="C414" s="85"/>
      <c r="D414" s="6"/>
      <c r="E414" s="7"/>
      <c r="F414" s="7"/>
      <c r="G414" s="17"/>
      <c r="J414" s="83"/>
      <c r="K414" s="83"/>
      <c r="L414" s="83"/>
      <c r="M414" s="83"/>
      <c r="N414" s="83"/>
      <c r="O414" s="83"/>
      <c r="P414" s="83"/>
    </row>
    <row r="415" spans="2:16" s="3" customFormat="1" ht="22.7" customHeight="1" x14ac:dyDescent="0.2">
      <c r="B415" s="10"/>
      <c r="C415" s="85"/>
      <c r="D415" s="6"/>
      <c r="E415" s="7"/>
      <c r="F415" s="7"/>
      <c r="G415" s="17"/>
      <c r="J415" s="83"/>
      <c r="K415" s="83"/>
      <c r="L415" s="83"/>
      <c r="M415" s="83"/>
      <c r="N415" s="83"/>
      <c r="O415" s="83"/>
      <c r="P415" s="83"/>
    </row>
    <row r="416" spans="2:16" s="3" customFormat="1" ht="22.7" customHeight="1" x14ac:dyDescent="0.2">
      <c r="B416" s="10"/>
      <c r="C416" s="85"/>
      <c r="D416" s="6"/>
      <c r="E416" s="7"/>
      <c r="F416" s="7"/>
      <c r="G416" s="17"/>
      <c r="J416" s="83"/>
      <c r="K416" s="83"/>
      <c r="L416" s="83"/>
      <c r="M416" s="83"/>
      <c r="N416" s="83"/>
      <c r="O416" s="83"/>
      <c r="P416" s="83"/>
    </row>
    <row r="417" spans="2:16" s="3" customFormat="1" ht="22.7" customHeight="1" x14ac:dyDescent="0.2">
      <c r="B417" s="10"/>
      <c r="C417" s="85"/>
      <c r="D417" s="6"/>
      <c r="E417" s="7"/>
      <c r="F417" s="7"/>
      <c r="G417" s="17"/>
      <c r="J417" s="83"/>
      <c r="K417" s="83"/>
      <c r="L417" s="83"/>
      <c r="M417" s="83"/>
      <c r="N417" s="83"/>
      <c r="O417" s="83"/>
      <c r="P417" s="83"/>
    </row>
    <row r="418" spans="2:16" s="3" customFormat="1" ht="22.7" customHeight="1" x14ac:dyDescent="0.2">
      <c r="B418" s="10"/>
      <c r="C418" s="85"/>
      <c r="D418" s="6"/>
      <c r="E418" s="7"/>
      <c r="F418" s="7"/>
      <c r="G418" s="8"/>
      <c r="J418" s="83"/>
      <c r="K418" s="83"/>
      <c r="L418" s="83"/>
      <c r="M418" s="83"/>
      <c r="N418" s="83"/>
      <c r="O418" s="83"/>
      <c r="P418" s="83"/>
    </row>
    <row r="419" spans="2:16" s="3" customFormat="1" ht="22.7" customHeight="1" x14ac:dyDescent="0.2">
      <c r="B419" s="10"/>
      <c r="C419" s="85"/>
      <c r="D419" s="6"/>
      <c r="E419" s="7"/>
      <c r="F419" s="7"/>
      <c r="G419" s="8"/>
      <c r="J419" s="83"/>
      <c r="K419" s="83"/>
      <c r="L419" s="83"/>
      <c r="M419" s="83"/>
      <c r="N419" s="83"/>
      <c r="O419" s="83"/>
      <c r="P419" s="83"/>
    </row>
    <row r="420" spans="2:16" s="3" customFormat="1" ht="22.7" customHeight="1" x14ac:dyDescent="0.2">
      <c r="B420" s="10"/>
      <c r="C420" s="85"/>
      <c r="D420" s="6"/>
      <c r="E420" s="7"/>
      <c r="F420" s="7"/>
      <c r="G420" s="8"/>
      <c r="J420" s="83"/>
      <c r="K420" s="83"/>
      <c r="L420" s="83"/>
      <c r="M420" s="83"/>
      <c r="N420" s="83"/>
      <c r="O420" s="83"/>
      <c r="P420" s="83"/>
    </row>
    <row r="421" spans="2:16" s="3" customFormat="1" ht="22.7" customHeight="1" x14ac:dyDescent="0.2">
      <c r="B421" s="10"/>
      <c r="C421" s="90"/>
      <c r="D421" s="11"/>
      <c r="E421" s="11"/>
      <c r="F421" s="6"/>
      <c r="G421" s="8"/>
      <c r="J421" s="83"/>
      <c r="K421" s="83"/>
      <c r="L421" s="83"/>
      <c r="M421" s="83"/>
      <c r="N421" s="83"/>
      <c r="O421" s="83"/>
      <c r="P421" s="83"/>
    </row>
    <row r="422" spans="2:16" s="3" customFormat="1" ht="22.7" customHeight="1" x14ac:dyDescent="0.2">
      <c r="B422" s="10"/>
      <c r="C422" s="90"/>
      <c r="D422" s="11"/>
      <c r="E422" s="11"/>
      <c r="F422" s="11"/>
      <c r="G422" s="17"/>
      <c r="J422" s="83"/>
      <c r="K422" s="83"/>
      <c r="L422" s="83"/>
      <c r="M422" s="83"/>
      <c r="N422" s="83"/>
      <c r="O422" s="83"/>
      <c r="P422" s="83"/>
    </row>
    <row r="423" spans="2:16" s="3" customFormat="1" ht="22.7" customHeight="1" x14ac:dyDescent="0.2">
      <c r="B423" s="10"/>
      <c r="C423" s="90"/>
      <c r="D423" s="11"/>
      <c r="E423" s="11"/>
      <c r="F423" s="11"/>
      <c r="G423" s="17"/>
      <c r="J423" s="83"/>
      <c r="K423" s="83"/>
      <c r="L423" s="83"/>
      <c r="M423" s="83"/>
      <c r="N423" s="83"/>
      <c r="O423" s="83"/>
      <c r="P423" s="83"/>
    </row>
    <row r="424" spans="2:16" s="3" customFormat="1" ht="22.7" customHeight="1" x14ac:dyDescent="0.2">
      <c r="B424" s="10"/>
      <c r="C424" s="90"/>
      <c r="D424" s="11"/>
      <c r="E424" s="11"/>
      <c r="F424" s="11"/>
      <c r="G424" s="17"/>
      <c r="J424" s="83"/>
      <c r="K424" s="83"/>
      <c r="L424" s="83"/>
      <c r="M424" s="83"/>
      <c r="N424" s="83"/>
      <c r="O424" s="83"/>
      <c r="P424" s="83"/>
    </row>
    <row r="425" spans="2:16" s="3" customFormat="1" ht="22.7" customHeight="1" x14ac:dyDescent="0.2">
      <c r="B425" s="10"/>
      <c r="C425" s="90"/>
      <c r="D425" s="11"/>
      <c r="E425" s="11"/>
      <c r="F425" s="11"/>
      <c r="G425" s="17"/>
      <c r="J425" s="83"/>
      <c r="K425" s="83"/>
      <c r="L425" s="83"/>
      <c r="M425" s="83"/>
      <c r="N425" s="83"/>
      <c r="O425" s="83"/>
      <c r="P425" s="83"/>
    </row>
    <row r="426" spans="2:16" s="3" customFormat="1" ht="22.7" customHeight="1" x14ac:dyDescent="0.2">
      <c r="B426" s="10"/>
      <c r="C426" s="90"/>
      <c r="D426" s="11"/>
      <c r="E426" s="11"/>
      <c r="F426" s="11"/>
      <c r="G426" s="17"/>
      <c r="J426" s="83"/>
      <c r="K426" s="83"/>
      <c r="L426" s="83"/>
      <c r="M426" s="83"/>
      <c r="N426" s="83"/>
      <c r="O426" s="83"/>
      <c r="P426" s="83"/>
    </row>
    <row r="427" spans="2:16" s="3" customFormat="1" ht="22.7" customHeight="1" x14ac:dyDescent="0.2">
      <c r="B427" s="10"/>
      <c r="C427" s="90"/>
      <c r="D427" s="11"/>
      <c r="E427" s="11"/>
      <c r="F427" s="11"/>
      <c r="G427" s="17"/>
      <c r="J427" s="83"/>
      <c r="K427" s="83"/>
      <c r="L427" s="83"/>
      <c r="M427" s="83"/>
      <c r="N427" s="83"/>
      <c r="O427" s="83"/>
      <c r="P427" s="83"/>
    </row>
    <row r="428" spans="2:16" s="3" customFormat="1" ht="22.7" customHeight="1" x14ac:dyDescent="0.2">
      <c r="B428" s="10"/>
      <c r="C428" s="90"/>
      <c r="D428" s="18"/>
      <c r="E428" s="7"/>
      <c r="F428" s="11"/>
      <c r="G428" s="8"/>
      <c r="J428" s="83"/>
      <c r="K428" s="83"/>
      <c r="L428" s="83"/>
      <c r="M428" s="83"/>
      <c r="N428" s="83"/>
      <c r="O428" s="83"/>
      <c r="P428" s="83"/>
    </row>
    <row r="429" spans="2:16" s="3" customFormat="1" ht="22.7" customHeight="1" x14ac:dyDescent="0.2">
      <c r="J429" s="83"/>
      <c r="K429" s="83"/>
      <c r="L429" s="83"/>
      <c r="M429" s="83"/>
      <c r="N429" s="83"/>
      <c r="O429" s="83"/>
      <c r="P429" s="83"/>
    </row>
    <row r="430" spans="2:16" s="3" customFormat="1" ht="22.7" customHeight="1" x14ac:dyDescent="0.2">
      <c r="J430" s="83"/>
      <c r="K430" s="83"/>
      <c r="L430" s="83"/>
      <c r="M430" s="83"/>
      <c r="N430" s="83"/>
      <c r="O430" s="83"/>
      <c r="P430" s="83"/>
    </row>
    <row r="431" spans="2:16" s="3" customFormat="1" ht="22.7" customHeight="1" x14ac:dyDescent="0.2">
      <c r="J431" s="83"/>
      <c r="K431" s="83"/>
      <c r="L431" s="83"/>
      <c r="M431" s="83"/>
      <c r="N431" s="83"/>
      <c r="O431" s="83"/>
      <c r="P431" s="83"/>
    </row>
    <row r="432" spans="2:16" s="3" customFormat="1" ht="22.7" customHeight="1" x14ac:dyDescent="0.2">
      <c r="J432" s="83"/>
      <c r="K432" s="83"/>
      <c r="L432" s="83"/>
      <c r="M432" s="83"/>
      <c r="N432" s="83"/>
      <c r="O432" s="83"/>
      <c r="P432" s="83"/>
    </row>
    <row r="433" spans="10:16" s="3" customFormat="1" ht="22.7" customHeight="1" x14ac:dyDescent="0.2">
      <c r="J433" s="83"/>
      <c r="K433" s="83"/>
      <c r="L433" s="83"/>
      <c r="M433" s="83"/>
      <c r="N433" s="83"/>
      <c r="O433" s="83"/>
      <c r="P433" s="83"/>
    </row>
    <row r="434" spans="10:16" s="3" customFormat="1" ht="22.7" customHeight="1" x14ac:dyDescent="0.2">
      <c r="J434" s="83"/>
      <c r="K434" s="83"/>
      <c r="L434" s="83"/>
      <c r="M434" s="83"/>
      <c r="N434" s="83"/>
      <c r="O434" s="83"/>
      <c r="P434" s="83"/>
    </row>
    <row r="435" spans="10:16" s="3" customFormat="1" ht="22.7" customHeight="1" x14ac:dyDescent="0.2">
      <c r="J435" s="83"/>
      <c r="K435" s="83"/>
      <c r="L435" s="83"/>
      <c r="M435" s="83"/>
      <c r="N435" s="83"/>
      <c r="O435" s="83"/>
      <c r="P435" s="83"/>
    </row>
    <row r="436" spans="10:16" s="3" customFormat="1" ht="22.7" customHeight="1" x14ac:dyDescent="0.2">
      <c r="J436" s="83"/>
      <c r="K436" s="83"/>
      <c r="L436" s="83"/>
      <c r="M436" s="83"/>
      <c r="N436" s="83"/>
      <c r="O436" s="83"/>
      <c r="P436" s="83"/>
    </row>
    <row r="437" spans="10:16" s="3" customFormat="1" ht="22.7" customHeight="1" x14ac:dyDescent="0.2">
      <c r="J437" s="83"/>
      <c r="K437" s="83"/>
      <c r="L437" s="83"/>
      <c r="M437" s="83"/>
      <c r="N437" s="83"/>
      <c r="O437" s="83"/>
      <c r="P437" s="83"/>
    </row>
    <row r="438" spans="10:16" s="3" customFormat="1" ht="22.7" customHeight="1" x14ac:dyDescent="0.2">
      <c r="J438" s="83"/>
      <c r="K438" s="83"/>
      <c r="L438" s="83"/>
      <c r="M438" s="83"/>
      <c r="N438" s="83"/>
      <c r="O438" s="83"/>
      <c r="P438" s="83"/>
    </row>
    <row r="439" spans="10:16" s="3" customFormat="1" ht="22.7" customHeight="1" x14ac:dyDescent="0.2">
      <c r="J439" s="83"/>
      <c r="K439" s="83"/>
      <c r="L439" s="83"/>
      <c r="M439" s="83"/>
      <c r="N439" s="83"/>
      <c r="O439" s="83"/>
      <c r="P439" s="83"/>
    </row>
    <row r="440" spans="10:16" s="3" customFormat="1" ht="22.7" customHeight="1" x14ac:dyDescent="0.2">
      <c r="J440" s="83"/>
      <c r="K440" s="83"/>
      <c r="L440" s="83"/>
      <c r="M440" s="83"/>
      <c r="N440" s="83"/>
      <c r="O440" s="83"/>
      <c r="P440" s="83"/>
    </row>
    <row r="441" spans="10:16" s="3" customFormat="1" ht="22.7" customHeight="1" x14ac:dyDescent="0.2">
      <c r="J441" s="83"/>
      <c r="K441" s="83"/>
      <c r="L441" s="83"/>
      <c r="M441" s="83"/>
      <c r="N441" s="83"/>
      <c r="O441" s="83"/>
      <c r="P441" s="83"/>
    </row>
    <row r="442" spans="10:16" s="3" customFormat="1" ht="22.7" customHeight="1" x14ac:dyDescent="0.2">
      <c r="J442" s="83"/>
      <c r="K442" s="83"/>
      <c r="L442" s="83"/>
      <c r="M442" s="83"/>
      <c r="N442" s="83"/>
      <c r="O442" s="83"/>
      <c r="P442" s="83"/>
    </row>
    <row r="443" spans="10:16" s="3" customFormat="1" ht="22.7" customHeight="1" x14ac:dyDescent="0.2">
      <c r="J443" s="83"/>
      <c r="K443" s="83"/>
      <c r="L443" s="83"/>
      <c r="M443" s="83"/>
      <c r="N443" s="83"/>
      <c r="O443" s="83"/>
      <c r="P443" s="83"/>
    </row>
    <row r="444" spans="10:16" s="3" customFormat="1" ht="22.7" customHeight="1" x14ac:dyDescent="0.2">
      <c r="J444" s="83"/>
      <c r="K444" s="83"/>
      <c r="L444" s="83"/>
      <c r="M444" s="83"/>
      <c r="N444" s="83"/>
      <c r="O444" s="83"/>
      <c r="P444" s="83"/>
    </row>
    <row r="445" spans="10:16" s="3" customFormat="1" ht="22.7" customHeight="1" x14ac:dyDescent="0.2">
      <c r="J445" s="83"/>
      <c r="K445" s="83"/>
      <c r="L445" s="83"/>
      <c r="M445" s="83"/>
      <c r="N445" s="83"/>
      <c r="O445" s="83"/>
      <c r="P445" s="83"/>
    </row>
    <row r="446" spans="10:16" s="3" customFormat="1" ht="22.7" customHeight="1" x14ac:dyDescent="0.2">
      <c r="J446" s="83"/>
      <c r="K446" s="83"/>
      <c r="L446" s="83"/>
      <c r="M446" s="83"/>
      <c r="N446" s="83"/>
      <c r="O446" s="83"/>
      <c r="P446" s="83"/>
    </row>
    <row r="447" spans="10:16" s="3" customFormat="1" ht="22.7" customHeight="1" x14ac:dyDescent="0.2">
      <c r="J447" s="83"/>
      <c r="K447" s="83"/>
      <c r="L447" s="83"/>
      <c r="M447" s="83"/>
      <c r="N447" s="83"/>
      <c r="O447" s="83"/>
      <c r="P447" s="83"/>
    </row>
    <row r="448" spans="10:16" s="3" customFormat="1" ht="22.7" customHeight="1" x14ac:dyDescent="0.2">
      <c r="J448" s="83"/>
      <c r="K448" s="83"/>
      <c r="L448" s="83"/>
      <c r="M448" s="83"/>
      <c r="N448" s="83"/>
      <c r="O448" s="83"/>
      <c r="P448" s="83"/>
    </row>
    <row r="449" spans="10:16" s="3" customFormat="1" ht="22.7" customHeight="1" x14ac:dyDescent="0.2">
      <c r="J449" s="83"/>
      <c r="K449" s="83"/>
      <c r="L449" s="83"/>
      <c r="M449" s="83"/>
      <c r="N449" s="83"/>
      <c r="O449" s="83"/>
      <c r="P449" s="83"/>
    </row>
    <row r="450" spans="10:16" s="3" customFormat="1" ht="22.7" customHeight="1" x14ac:dyDescent="0.2">
      <c r="J450" s="83"/>
      <c r="K450" s="83"/>
      <c r="L450" s="83"/>
      <c r="M450" s="83"/>
      <c r="N450" s="83"/>
      <c r="O450" s="83"/>
      <c r="P450" s="83"/>
    </row>
    <row r="451" spans="10:16" s="3" customFormat="1" ht="22.7" customHeight="1" x14ac:dyDescent="0.2">
      <c r="J451" s="83"/>
      <c r="K451" s="83"/>
      <c r="L451" s="83"/>
      <c r="M451" s="83"/>
      <c r="N451" s="83"/>
      <c r="O451" s="83"/>
      <c r="P451" s="83"/>
    </row>
    <row r="452" spans="10:16" s="3" customFormat="1" ht="22.7" customHeight="1" x14ac:dyDescent="0.2">
      <c r="J452" s="83"/>
      <c r="K452" s="83"/>
      <c r="L452" s="83"/>
      <c r="M452" s="83"/>
      <c r="N452" s="83"/>
      <c r="O452" s="83"/>
      <c r="P452" s="83"/>
    </row>
    <row r="453" spans="10:16" s="3" customFormat="1" ht="22.7" customHeight="1" x14ac:dyDescent="0.2">
      <c r="J453" s="83"/>
      <c r="K453" s="83"/>
      <c r="L453" s="83"/>
      <c r="M453" s="83"/>
      <c r="N453" s="83"/>
      <c r="O453" s="83"/>
      <c r="P453" s="83"/>
    </row>
    <row r="454" spans="10:16" s="3" customFormat="1" ht="22.7" customHeight="1" x14ac:dyDescent="0.2">
      <c r="J454" s="83"/>
      <c r="K454" s="83"/>
      <c r="L454" s="83"/>
      <c r="M454" s="83"/>
      <c r="N454" s="83"/>
      <c r="O454" s="83"/>
      <c r="P454" s="83"/>
    </row>
    <row r="455" spans="10:16" s="3" customFormat="1" ht="22.7" customHeight="1" x14ac:dyDescent="0.2">
      <c r="J455" s="83"/>
      <c r="K455" s="83"/>
      <c r="L455" s="83"/>
      <c r="M455" s="83"/>
      <c r="N455" s="83"/>
      <c r="O455" s="83"/>
      <c r="P455" s="83"/>
    </row>
    <row r="456" spans="10:16" s="3" customFormat="1" ht="22.7" customHeight="1" x14ac:dyDescent="0.2">
      <c r="J456" s="83"/>
      <c r="K456" s="83"/>
      <c r="L456" s="83"/>
      <c r="M456" s="83"/>
      <c r="N456" s="83"/>
      <c r="O456" s="83"/>
      <c r="P456" s="83"/>
    </row>
    <row r="457" spans="10:16" s="3" customFormat="1" ht="22.7" customHeight="1" x14ac:dyDescent="0.2">
      <c r="J457" s="83"/>
      <c r="K457" s="83"/>
      <c r="L457" s="83"/>
      <c r="M457" s="83"/>
      <c r="N457" s="83"/>
      <c r="O457" s="83"/>
      <c r="P457" s="83"/>
    </row>
    <row r="458" spans="10:16" s="3" customFormat="1" ht="22.7" customHeight="1" x14ac:dyDescent="0.2">
      <c r="J458" s="83"/>
      <c r="K458" s="83"/>
      <c r="L458" s="83"/>
      <c r="M458" s="83"/>
      <c r="N458" s="83"/>
      <c r="O458" s="83"/>
      <c r="P458" s="83"/>
    </row>
    <row r="459" spans="10:16" s="3" customFormat="1" ht="22.7" customHeight="1" x14ac:dyDescent="0.2">
      <c r="J459" s="83"/>
      <c r="K459" s="83"/>
      <c r="L459" s="83"/>
      <c r="M459" s="83"/>
      <c r="N459" s="83"/>
      <c r="O459" s="83"/>
      <c r="P459" s="83"/>
    </row>
    <row r="460" spans="10:16" s="3" customFormat="1" ht="22.7" customHeight="1" x14ac:dyDescent="0.2">
      <c r="J460" s="83"/>
      <c r="K460" s="83"/>
      <c r="L460" s="83"/>
      <c r="M460" s="83"/>
      <c r="N460" s="83"/>
      <c r="O460" s="83"/>
      <c r="P460" s="83"/>
    </row>
    <row r="461" spans="10:16" s="3" customFormat="1" ht="22.7" customHeight="1" x14ac:dyDescent="0.2">
      <c r="J461" s="83"/>
      <c r="K461" s="83"/>
      <c r="L461" s="83"/>
      <c r="M461" s="83"/>
      <c r="N461" s="83"/>
      <c r="O461" s="83"/>
      <c r="P461" s="83"/>
    </row>
    <row r="462" spans="10:16" s="3" customFormat="1" ht="22.7" customHeight="1" x14ac:dyDescent="0.2">
      <c r="J462" s="83"/>
      <c r="K462" s="83"/>
      <c r="L462" s="83"/>
      <c r="M462" s="83"/>
      <c r="N462" s="83"/>
      <c r="O462" s="83"/>
      <c r="P462" s="83"/>
    </row>
    <row r="463" spans="10:16" s="3" customFormat="1" ht="22.7" customHeight="1" x14ac:dyDescent="0.2">
      <c r="J463" s="83"/>
      <c r="K463" s="83"/>
      <c r="L463" s="83"/>
      <c r="M463" s="83"/>
      <c r="N463" s="83"/>
      <c r="O463" s="83"/>
      <c r="P463" s="83"/>
    </row>
    <row r="464" spans="10:16" s="3" customFormat="1" ht="22.7" customHeight="1" x14ac:dyDescent="0.2">
      <c r="J464" s="83"/>
      <c r="K464" s="83"/>
      <c r="L464" s="83"/>
      <c r="M464" s="83"/>
      <c r="N464" s="83"/>
      <c r="O464" s="83"/>
      <c r="P464" s="83"/>
    </row>
    <row r="465" spans="10:16" s="3" customFormat="1" ht="22.7" customHeight="1" x14ac:dyDescent="0.2">
      <c r="J465" s="83"/>
      <c r="K465" s="83"/>
      <c r="L465" s="83"/>
      <c r="M465" s="83"/>
      <c r="N465" s="83"/>
      <c r="O465" s="83"/>
      <c r="P465" s="83"/>
    </row>
    <row r="466" spans="10:16" s="3" customFormat="1" ht="22.7" customHeight="1" x14ac:dyDescent="0.2">
      <c r="J466" s="83"/>
      <c r="K466" s="83"/>
      <c r="L466" s="83"/>
      <c r="M466" s="83"/>
      <c r="N466" s="83"/>
      <c r="O466" s="83"/>
      <c r="P466" s="83"/>
    </row>
    <row r="467" spans="10:16" s="3" customFormat="1" ht="22.7" customHeight="1" x14ac:dyDescent="0.2">
      <c r="J467" s="83"/>
      <c r="K467" s="83"/>
      <c r="L467" s="83"/>
      <c r="M467" s="83"/>
      <c r="N467" s="83"/>
      <c r="O467" s="83"/>
      <c r="P467" s="83"/>
    </row>
    <row r="468" spans="10:16" s="3" customFormat="1" ht="22.7" customHeight="1" x14ac:dyDescent="0.2">
      <c r="J468" s="83"/>
      <c r="K468" s="83"/>
      <c r="L468" s="83"/>
      <c r="M468" s="83"/>
      <c r="N468" s="83"/>
      <c r="O468" s="83"/>
      <c r="P468" s="83"/>
    </row>
    <row r="469" spans="10:16" s="3" customFormat="1" ht="22.7" customHeight="1" x14ac:dyDescent="0.2">
      <c r="J469" s="83"/>
      <c r="K469" s="83"/>
      <c r="L469" s="83"/>
      <c r="M469" s="83"/>
      <c r="N469" s="83"/>
      <c r="O469" s="83"/>
      <c r="P469" s="83"/>
    </row>
    <row r="470" spans="10:16" s="3" customFormat="1" ht="22.7" customHeight="1" x14ac:dyDescent="0.2">
      <c r="J470" s="83"/>
      <c r="K470" s="83"/>
      <c r="L470" s="83"/>
      <c r="M470" s="83"/>
      <c r="N470" s="83"/>
      <c r="O470" s="83"/>
      <c r="P470" s="83"/>
    </row>
    <row r="471" spans="10:16" s="3" customFormat="1" ht="22.7" customHeight="1" x14ac:dyDescent="0.2">
      <c r="J471" s="83"/>
      <c r="K471" s="83"/>
      <c r="L471" s="83"/>
      <c r="M471" s="83"/>
      <c r="N471" s="83"/>
      <c r="O471" s="83"/>
      <c r="P471" s="83"/>
    </row>
    <row r="472" spans="10:16" s="3" customFormat="1" ht="22.7" customHeight="1" x14ac:dyDescent="0.2">
      <c r="J472" s="83"/>
      <c r="K472" s="83"/>
      <c r="L472" s="83"/>
      <c r="M472" s="83"/>
      <c r="N472" s="83"/>
      <c r="O472" s="83"/>
      <c r="P472" s="83"/>
    </row>
    <row r="473" spans="10:16" s="3" customFormat="1" ht="22.7" customHeight="1" x14ac:dyDescent="0.2">
      <c r="J473" s="83"/>
      <c r="K473" s="83"/>
      <c r="L473" s="83"/>
      <c r="M473" s="83"/>
      <c r="N473" s="83"/>
      <c r="O473" s="83"/>
      <c r="P473" s="83"/>
    </row>
    <row r="474" spans="10:16" s="3" customFormat="1" ht="22.7" customHeight="1" x14ac:dyDescent="0.2">
      <c r="J474" s="83"/>
      <c r="K474" s="83"/>
      <c r="L474" s="83"/>
      <c r="M474" s="83"/>
      <c r="N474" s="83"/>
      <c r="O474" s="83"/>
      <c r="P474" s="83"/>
    </row>
    <row r="475" spans="10:16" s="3" customFormat="1" ht="22.7" customHeight="1" x14ac:dyDescent="0.2">
      <c r="J475" s="83"/>
      <c r="K475" s="83"/>
      <c r="L475" s="83"/>
      <c r="M475" s="83"/>
      <c r="N475" s="83"/>
      <c r="O475" s="83"/>
      <c r="P475" s="83"/>
    </row>
    <row r="476" spans="10:16" s="3" customFormat="1" ht="22.7" customHeight="1" x14ac:dyDescent="0.2">
      <c r="J476" s="83"/>
      <c r="K476" s="83"/>
      <c r="L476" s="83"/>
      <c r="M476" s="83"/>
      <c r="N476" s="83"/>
      <c r="O476" s="83"/>
      <c r="P476" s="83"/>
    </row>
    <row r="477" spans="10:16" s="3" customFormat="1" ht="22.7" customHeight="1" x14ac:dyDescent="0.2">
      <c r="J477" s="83"/>
      <c r="K477" s="83"/>
      <c r="L477" s="83"/>
      <c r="M477" s="83"/>
      <c r="N477" s="83"/>
      <c r="O477" s="83"/>
      <c r="P477" s="83"/>
    </row>
    <row r="478" spans="10:16" s="3" customFormat="1" ht="22.7" customHeight="1" x14ac:dyDescent="0.2">
      <c r="J478" s="83"/>
      <c r="K478" s="83"/>
      <c r="L478" s="83"/>
      <c r="M478" s="83"/>
      <c r="N478" s="83"/>
      <c r="O478" s="83"/>
      <c r="P478" s="83"/>
    </row>
    <row r="479" spans="10:16" s="3" customFormat="1" ht="22.7" customHeight="1" x14ac:dyDescent="0.2">
      <c r="J479" s="83"/>
      <c r="K479" s="83"/>
      <c r="L479" s="83"/>
      <c r="M479" s="83"/>
      <c r="N479" s="83"/>
      <c r="O479" s="83"/>
      <c r="P479" s="83"/>
    </row>
    <row r="480" spans="10:16" s="3" customFormat="1" ht="22.7" customHeight="1" x14ac:dyDescent="0.2">
      <c r="J480" s="83"/>
      <c r="K480" s="83"/>
      <c r="L480" s="83"/>
      <c r="M480" s="83"/>
      <c r="N480" s="83"/>
      <c r="O480" s="83"/>
      <c r="P480" s="83"/>
    </row>
    <row r="481" spans="10:16" s="3" customFormat="1" ht="22.7" customHeight="1" x14ac:dyDescent="0.2">
      <c r="J481" s="83"/>
      <c r="K481" s="83"/>
      <c r="L481" s="83"/>
      <c r="M481" s="83"/>
      <c r="N481" s="83"/>
      <c r="O481" s="83"/>
      <c r="P481" s="83"/>
    </row>
    <row r="482" spans="10:16" s="3" customFormat="1" ht="22.7" customHeight="1" x14ac:dyDescent="0.2">
      <c r="J482" s="83"/>
      <c r="K482" s="83"/>
      <c r="L482" s="83"/>
      <c r="M482" s="83"/>
      <c r="N482" s="83"/>
      <c r="O482" s="83"/>
      <c r="P482" s="83"/>
    </row>
    <row r="483" spans="10:16" s="3" customFormat="1" ht="22.7" customHeight="1" x14ac:dyDescent="0.2">
      <c r="J483" s="83"/>
      <c r="K483" s="83"/>
      <c r="L483" s="83"/>
      <c r="M483" s="83"/>
      <c r="N483" s="83"/>
      <c r="O483" s="83"/>
      <c r="P483" s="83"/>
    </row>
    <row r="484" spans="10:16" s="3" customFormat="1" ht="22.7" customHeight="1" x14ac:dyDescent="0.2">
      <c r="J484" s="83"/>
      <c r="K484" s="83"/>
      <c r="L484" s="83"/>
      <c r="M484" s="83"/>
      <c r="N484" s="83"/>
      <c r="O484" s="83"/>
      <c r="P484" s="83"/>
    </row>
    <row r="485" spans="10:16" s="3" customFormat="1" ht="22.7" customHeight="1" x14ac:dyDescent="0.2">
      <c r="J485" s="83"/>
      <c r="K485" s="83"/>
      <c r="L485" s="83"/>
      <c r="M485" s="83"/>
      <c r="N485" s="83"/>
      <c r="O485" s="83"/>
      <c r="P485" s="83"/>
    </row>
    <row r="486" spans="10:16" s="3" customFormat="1" ht="22.7" customHeight="1" x14ac:dyDescent="0.2">
      <c r="J486" s="83"/>
      <c r="K486" s="83"/>
      <c r="L486" s="83"/>
      <c r="M486" s="83"/>
      <c r="N486" s="83"/>
      <c r="O486" s="83"/>
      <c r="P486" s="83"/>
    </row>
    <row r="487" spans="10:16" s="3" customFormat="1" ht="22.7" customHeight="1" x14ac:dyDescent="0.2">
      <c r="J487" s="83"/>
      <c r="K487" s="83"/>
      <c r="L487" s="83"/>
      <c r="M487" s="83"/>
      <c r="N487" s="83"/>
      <c r="O487" s="83"/>
      <c r="P487" s="83"/>
    </row>
    <row r="488" spans="10:16" s="3" customFormat="1" ht="22.7" customHeight="1" x14ac:dyDescent="0.2">
      <c r="J488" s="83"/>
      <c r="K488" s="83"/>
      <c r="L488" s="83"/>
      <c r="M488" s="83"/>
      <c r="N488" s="83"/>
      <c r="O488" s="83"/>
      <c r="P488" s="83"/>
    </row>
    <row r="489" spans="10:16" s="3" customFormat="1" ht="22.7" customHeight="1" x14ac:dyDescent="0.2">
      <c r="J489" s="83"/>
      <c r="K489" s="83"/>
      <c r="L489" s="83"/>
      <c r="M489" s="83"/>
      <c r="N489" s="83"/>
      <c r="O489" s="83"/>
      <c r="P489" s="83"/>
    </row>
    <row r="490" spans="10:16" s="3" customFormat="1" ht="22.7" customHeight="1" x14ac:dyDescent="0.2">
      <c r="J490" s="83"/>
      <c r="K490" s="83"/>
      <c r="L490" s="83"/>
      <c r="M490" s="83"/>
      <c r="N490" s="83"/>
      <c r="O490" s="83"/>
      <c r="P490" s="83"/>
    </row>
    <row r="491" spans="10:16" s="3" customFormat="1" ht="22.7" customHeight="1" x14ac:dyDescent="0.2">
      <c r="J491" s="83"/>
      <c r="K491" s="83"/>
      <c r="L491" s="83"/>
      <c r="M491" s="83"/>
      <c r="N491" s="83"/>
      <c r="O491" s="83"/>
      <c r="P491" s="83"/>
    </row>
    <row r="492" spans="10:16" s="3" customFormat="1" ht="22.7" customHeight="1" x14ac:dyDescent="0.2">
      <c r="J492" s="83"/>
      <c r="K492" s="83"/>
      <c r="L492" s="83"/>
      <c r="M492" s="83"/>
      <c r="N492" s="83"/>
      <c r="O492" s="83"/>
      <c r="P492" s="83"/>
    </row>
    <row r="493" spans="10:16" s="3" customFormat="1" ht="22.7" customHeight="1" x14ac:dyDescent="0.2">
      <c r="J493" s="83"/>
      <c r="K493" s="83"/>
      <c r="L493" s="83"/>
      <c r="M493" s="83"/>
      <c r="N493" s="83"/>
      <c r="O493" s="83"/>
      <c r="P493" s="83"/>
    </row>
    <row r="494" spans="10:16" s="3" customFormat="1" ht="22.7" customHeight="1" x14ac:dyDescent="0.2">
      <c r="J494" s="83"/>
      <c r="K494" s="83"/>
      <c r="L494" s="83"/>
      <c r="M494" s="83"/>
      <c r="N494" s="83"/>
      <c r="O494" s="83"/>
      <c r="P494" s="83"/>
    </row>
    <row r="495" spans="10:16" s="3" customFormat="1" ht="22.7" customHeight="1" x14ac:dyDescent="0.2">
      <c r="J495" s="83"/>
      <c r="K495" s="83"/>
      <c r="L495" s="83"/>
      <c r="M495" s="83"/>
      <c r="N495" s="83"/>
      <c r="O495" s="83"/>
      <c r="P495" s="83"/>
    </row>
    <row r="496" spans="10:16" s="3" customFormat="1" ht="22.7" customHeight="1" x14ac:dyDescent="0.2">
      <c r="J496" s="83"/>
      <c r="K496" s="83"/>
      <c r="L496" s="83"/>
      <c r="M496" s="83"/>
      <c r="N496" s="83"/>
      <c r="O496" s="83"/>
      <c r="P496" s="83"/>
    </row>
    <row r="497" spans="10:16" s="3" customFormat="1" ht="22.7" customHeight="1" x14ac:dyDescent="0.2">
      <c r="J497" s="83"/>
      <c r="K497" s="83"/>
      <c r="L497" s="83"/>
      <c r="M497" s="83"/>
      <c r="N497" s="83"/>
      <c r="O497" s="83"/>
      <c r="P497" s="83"/>
    </row>
    <row r="498" spans="10:16" s="3" customFormat="1" ht="22.7" customHeight="1" x14ac:dyDescent="0.2">
      <c r="J498" s="83"/>
      <c r="K498" s="83"/>
      <c r="L498" s="83"/>
      <c r="M498" s="83"/>
      <c r="N498" s="83"/>
      <c r="O498" s="83"/>
      <c r="P498" s="83"/>
    </row>
    <row r="499" spans="10:16" s="3" customFormat="1" ht="22.7" customHeight="1" x14ac:dyDescent="0.2">
      <c r="J499" s="83"/>
      <c r="K499" s="83"/>
      <c r="L499" s="83"/>
      <c r="M499" s="83"/>
      <c r="N499" s="83"/>
      <c r="O499" s="83"/>
      <c r="P499" s="83"/>
    </row>
    <row r="500" spans="10:16" s="3" customFormat="1" ht="22.7" customHeight="1" x14ac:dyDescent="0.2">
      <c r="J500" s="83"/>
      <c r="K500" s="83"/>
      <c r="L500" s="83"/>
      <c r="M500" s="83"/>
      <c r="N500" s="83"/>
      <c r="O500" s="83"/>
      <c r="P500" s="83"/>
    </row>
    <row r="501" spans="10:16" s="3" customFormat="1" ht="22.7" customHeight="1" x14ac:dyDescent="0.2">
      <c r="J501" s="83"/>
      <c r="K501" s="83"/>
      <c r="L501" s="83"/>
      <c r="M501" s="83"/>
      <c r="N501" s="83"/>
      <c r="O501" s="83"/>
      <c r="P501" s="83"/>
    </row>
    <row r="502" spans="10:16" s="3" customFormat="1" ht="22.7" customHeight="1" x14ac:dyDescent="0.2">
      <c r="J502" s="83"/>
      <c r="K502" s="83"/>
      <c r="L502" s="83"/>
      <c r="M502" s="83"/>
      <c r="N502" s="83"/>
      <c r="O502" s="83"/>
      <c r="P502" s="83"/>
    </row>
    <row r="503" spans="10:16" s="3" customFormat="1" ht="22.7" customHeight="1" x14ac:dyDescent="0.2">
      <c r="J503" s="83"/>
      <c r="K503" s="83"/>
      <c r="L503" s="83"/>
      <c r="M503" s="83"/>
      <c r="N503" s="83"/>
      <c r="O503" s="83"/>
      <c r="P503" s="83"/>
    </row>
    <row r="504" spans="10:16" s="3" customFormat="1" ht="22.7" customHeight="1" x14ac:dyDescent="0.2">
      <c r="J504" s="83"/>
      <c r="K504" s="83"/>
      <c r="L504" s="83"/>
      <c r="M504" s="83"/>
      <c r="N504" s="83"/>
      <c r="O504" s="83"/>
      <c r="P504" s="83"/>
    </row>
    <row r="505" spans="10:16" s="3" customFormat="1" ht="22.7" customHeight="1" x14ac:dyDescent="0.2">
      <c r="J505" s="83"/>
      <c r="K505" s="83"/>
      <c r="L505" s="83"/>
      <c r="M505" s="83"/>
      <c r="N505" s="83"/>
      <c r="O505" s="83"/>
      <c r="P505" s="83"/>
    </row>
    <row r="506" spans="10:16" s="3" customFormat="1" ht="22.7" customHeight="1" x14ac:dyDescent="0.2">
      <c r="J506" s="83"/>
      <c r="K506" s="83"/>
      <c r="L506" s="83"/>
      <c r="M506" s="83"/>
      <c r="N506" s="83"/>
      <c r="O506" s="83"/>
      <c r="P506" s="83"/>
    </row>
    <row r="507" spans="10:16" s="3" customFormat="1" ht="22.7" customHeight="1" x14ac:dyDescent="0.2">
      <c r="J507" s="83"/>
      <c r="K507" s="83"/>
      <c r="L507" s="83"/>
      <c r="M507" s="83"/>
      <c r="N507" s="83"/>
      <c r="O507" s="83"/>
      <c r="P507" s="83"/>
    </row>
    <row r="508" spans="10:16" s="3" customFormat="1" ht="22.7" customHeight="1" x14ac:dyDescent="0.2">
      <c r="J508" s="83"/>
      <c r="K508" s="83"/>
      <c r="L508" s="83"/>
      <c r="M508" s="83"/>
      <c r="N508" s="83"/>
      <c r="O508" s="83"/>
      <c r="P508" s="83"/>
    </row>
    <row r="509" spans="10:16" s="3" customFormat="1" ht="22.7" customHeight="1" x14ac:dyDescent="0.2">
      <c r="J509" s="83"/>
      <c r="K509" s="83"/>
      <c r="L509" s="83"/>
      <c r="M509" s="83"/>
      <c r="N509" s="83"/>
      <c r="O509" s="83"/>
      <c r="P509" s="83"/>
    </row>
    <row r="510" spans="10:16" s="3" customFormat="1" ht="22.7" customHeight="1" x14ac:dyDescent="0.2">
      <c r="J510" s="83"/>
      <c r="K510" s="83"/>
      <c r="L510" s="83"/>
      <c r="M510" s="83"/>
      <c r="N510" s="83"/>
      <c r="O510" s="83"/>
      <c r="P510" s="83"/>
    </row>
    <row r="511" spans="10:16" s="3" customFormat="1" ht="22.7" customHeight="1" x14ac:dyDescent="0.2">
      <c r="J511" s="83"/>
      <c r="K511" s="83"/>
      <c r="L511" s="83"/>
      <c r="M511" s="83"/>
      <c r="N511" s="83"/>
      <c r="O511" s="83"/>
      <c r="P511" s="83"/>
    </row>
    <row r="512" spans="10:16" s="3" customFormat="1" ht="22.7" customHeight="1" x14ac:dyDescent="0.2">
      <c r="J512" s="83"/>
      <c r="K512" s="83"/>
      <c r="L512" s="83"/>
      <c r="M512" s="83"/>
      <c r="N512" s="83"/>
      <c r="O512" s="83"/>
      <c r="P512" s="83"/>
    </row>
    <row r="513" spans="10:16" s="3" customFormat="1" ht="22.7" customHeight="1" x14ac:dyDescent="0.2">
      <c r="J513" s="83"/>
      <c r="K513" s="83"/>
      <c r="L513" s="83"/>
      <c r="M513" s="83"/>
      <c r="N513" s="83"/>
      <c r="O513" s="83"/>
      <c r="P513" s="83"/>
    </row>
    <row r="514" spans="10:16" s="3" customFormat="1" ht="22.7" customHeight="1" x14ac:dyDescent="0.2">
      <c r="J514" s="83"/>
      <c r="K514" s="83"/>
      <c r="L514" s="83"/>
      <c r="M514" s="83"/>
      <c r="N514" s="83"/>
      <c r="O514" s="83"/>
      <c r="P514" s="83"/>
    </row>
    <row r="515" spans="10:16" s="3" customFormat="1" ht="22.7" customHeight="1" x14ac:dyDescent="0.2">
      <c r="J515" s="83"/>
      <c r="K515" s="83"/>
      <c r="L515" s="83"/>
      <c r="M515" s="83"/>
      <c r="N515" s="83"/>
      <c r="O515" s="83"/>
      <c r="P515" s="83"/>
    </row>
    <row r="516" spans="10:16" s="3" customFormat="1" ht="22.7" customHeight="1" x14ac:dyDescent="0.2">
      <c r="J516" s="83"/>
      <c r="K516" s="83"/>
      <c r="L516" s="83"/>
      <c r="M516" s="83"/>
      <c r="N516" s="83"/>
      <c r="O516" s="83"/>
      <c r="P516" s="83"/>
    </row>
    <row r="517" spans="10:16" s="3" customFormat="1" ht="22.7" customHeight="1" x14ac:dyDescent="0.2">
      <c r="J517" s="83"/>
      <c r="K517" s="83"/>
      <c r="L517" s="83"/>
      <c r="M517" s="83"/>
      <c r="N517" s="83"/>
      <c r="O517" s="83"/>
      <c r="P517" s="83"/>
    </row>
    <row r="518" spans="10:16" s="3" customFormat="1" ht="22.7" customHeight="1" x14ac:dyDescent="0.2">
      <c r="J518" s="83"/>
      <c r="K518" s="83"/>
      <c r="L518" s="83"/>
      <c r="M518" s="83"/>
      <c r="N518" s="83"/>
      <c r="O518" s="83"/>
      <c r="P518" s="83"/>
    </row>
    <row r="519" spans="10:16" s="3" customFormat="1" ht="22.7" customHeight="1" x14ac:dyDescent="0.2">
      <c r="J519" s="83"/>
      <c r="K519" s="83"/>
      <c r="L519" s="83"/>
      <c r="M519" s="83"/>
      <c r="N519" s="83"/>
      <c r="O519" s="83"/>
      <c r="P519" s="83"/>
    </row>
    <row r="520" spans="10:16" s="3" customFormat="1" ht="22.7" customHeight="1" x14ac:dyDescent="0.2">
      <c r="J520" s="83"/>
      <c r="K520" s="83"/>
      <c r="L520" s="83"/>
      <c r="M520" s="83"/>
      <c r="N520" s="83"/>
      <c r="O520" s="83"/>
      <c r="P520" s="83"/>
    </row>
    <row r="521" spans="10:16" s="3" customFormat="1" ht="22.7" customHeight="1" x14ac:dyDescent="0.2">
      <c r="J521" s="83"/>
      <c r="K521" s="83"/>
      <c r="L521" s="83"/>
      <c r="M521" s="83"/>
      <c r="N521" s="83"/>
      <c r="O521" s="83"/>
      <c r="P521" s="83"/>
    </row>
    <row r="522" spans="10:16" s="3" customFormat="1" ht="22.7" customHeight="1" x14ac:dyDescent="0.2">
      <c r="J522" s="83"/>
      <c r="K522" s="83"/>
      <c r="L522" s="83"/>
      <c r="M522" s="83"/>
      <c r="N522" s="83"/>
      <c r="O522" s="83"/>
      <c r="P522" s="83"/>
    </row>
    <row r="523" spans="10:16" s="3" customFormat="1" ht="22.7" customHeight="1" x14ac:dyDescent="0.2">
      <c r="J523" s="83"/>
      <c r="K523" s="83"/>
      <c r="L523" s="83"/>
      <c r="M523" s="83"/>
      <c r="N523" s="83"/>
      <c r="O523" s="83"/>
      <c r="P523" s="83"/>
    </row>
    <row r="524" spans="10:16" s="3" customFormat="1" ht="22.7" customHeight="1" x14ac:dyDescent="0.2">
      <c r="J524" s="83"/>
      <c r="K524" s="83"/>
      <c r="L524" s="83"/>
      <c r="M524" s="83"/>
      <c r="N524" s="83"/>
      <c r="O524" s="83"/>
      <c r="P524" s="83"/>
    </row>
    <row r="525" spans="10:16" s="3" customFormat="1" ht="22.7" customHeight="1" x14ac:dyDescent="0.2">
      <c r="J525" s="83"/>
      <c r="K525" s="83"/>
      <c r="L525" s="83"/>
      <c r="M525" s="83"/>
      <c r="N525" s="83"/>
      <c r="O525" s="83"/>
      <c r="P525" s="83"/>
    </row>
    <row r="526" spans="10:16" s="3" customFormat="1" ht="22.7" customHeight="1" x14ac:dyDescent="0.2">
      <c r="J526" s="83"/>
      <c r="K526" s="83"/>
      <c r="L526" s="83"/>
      <c r="M526" s="83"/>
      <c r="N526" s="83"/>
      <c r="O526" s="83"/>
      <c r="P526" s="83"/>
    </row>
    <row r="527" spans="10:16" s="3" customFormat="1" ht="22.7" customHeight="1" x14ac:dyDescent="0.2">
      <c r="J527" s="83"/>
      <c r="K527" s="83"/>
      <c r="L527" s="83"/>
      <c r="M527" s="83"/>
      <c r="N527" s="83"/>
      <c r="O527" s="83"/>
      <c r="P527" s="83"/>
    </row>
    <row r="528" spans="10:16" s="3" customFormat="1" ht="22.7" customHeight="1" x14ac:dyDescent="0.2">
      <c r="J528" s="83"/>
      <c r="K528" s="83"/>
      <c r="L528" s="83"/>
      <c r="M528" s="83"/>
      <c r="N528" s="83"/>
      <c r="O528" s="83"/>
      <c r="P528" s="83"/>
    </row>
    <row r="529" spans="10:16" s="3" customFormat="1" ht="22.7" customHeight="1" x14ac:dyDescent="0.2">
      <c r="J529" s="83"/>
      <c r="K529" s="83"/>
      <c r="L529" s="83"/>
      <c r="M529" s="83"/>
      <c r="N529" s="83"/>
      <c r="O529" s="83"/>
      <c r="P529" s="83"/>
    </row>
    <row r="530" spans="10:16" s="3" customFormat="1" ht="22.7" customHeight="1" x14ac:dyDescent="0.2">
      <c r="J530" s="83"/>
      <c r="K530" s="83"/>
      <c r="L530" s="83"/>
      <c r="M530" s="83"/>
      <c r="N530" s="83"/>
      <c r="O530" s="83"/>
      <c r="P530" s="83"/>
    </row>
    <row r="531" spans="10:16" s="3" customFormat="1" ht="22.7" customHeight="1" x14ac:dyDescent="0.2">
      <c r="J531" s="83"/>
      <c r="K531" s="83"/>
      <c r="L531" s="83"/>
      <c r="M531" s="83"/>
      <c r="N531" s="83"/>
      <c r="O531" s="83"/>
      <c r="P531" s="83"/>
    </row>
    <row r="532" spans="10:16" s="3" customFormat="1" ht="22.7" customHeight="1" x14ac:dyDescent="0.2">
      <c r="J532" s="83"/>
      <c r="K532" s="83"/>
      <c r="L532" s="83"/>
      <c r="M532" s="83"/>
      <c r="N532" s="83"/>
      <c r="O532" s="83"/>
      <c r="P532" s="83"/>
    </row>
    <row r="533" spans="10:16" s="3" customFormat="1" ht="22.7" customHeight="1" x14ac:dyDescent="0.2">
      <c r="J533" s="83"/>
      <c r="K533" s="83"/>
      <c r="L533" s="83"/>
      <c r="M533" s="83"/>
      <c r="N533" s="83"/>
      <c r="O533" s="83"/>
      <c r="P533" s="83"/>
    </row>
    <row r="534" spans="10:16" s="3" customFormat="1" ht="22.7" customHeight="1" x14ac:dyDescent="0.2">
      <c r="J534" s="83"/>
      <c r="K534" s="83"/>
      <c r="L534" s="83"/>
      <c r="M534" s="83"/>
      <c r="N534" s="83"/>
      <c r="O534" s="83"/>
      <c r="P534" s="83"/>
    </row>
    <row r="535" spans="10:16" s="3" customFormat="1" ht="22.7" customHeight="1" x14ac:dyDescent="0.2">
      <c r="J535" s="83"/>
      <c r="K535" s="83"/>
      <c r="L535" s="83"/>
      <c r="M535" s="83"/>
      <c r="N535" s="83"/>
      <c r="O535" s="83"/>
      <c r="P535" s="83"/>
    </row>
    <row r="536" spans="10:16" s="3" customFormat="1" ht="22.7" customHeight="1" x14ac:dyDescent="0.2">
      <c r="J536" s="83"/>
      <c r="K536" s="83"/>
      <c r="L536" s="83"/>
      <c r="M536" s="83"/>
      <c r="N536" s="83"/>
      <c r="O536" s="83"/>
      <c r="P536" s="83"/>
    </row>
    <row r="537" spans="10:16" s="3" customFormat="1" ht="22.7" customHeight="1" x14ac:dyDescent="0.2">
      <c r="J537" s="83"/>
      <c r="K537" s="83"/>
      <c r="L537" s="83"/>
      <c r="M537" s="83"/>
      <c r="N537" s="83"/>
      <c r="O537" s="83"/>
      <c r="P537" s="83"/>
    </row>
    <row r="538" spans="10:16" s="3" customFormat="1" ht="22.7" customHeight="1" x14ac:dyDescent="0.2">
      <c r="J538" s="83"/>
      <c r="K538" s="83"/>
      <c r="L538" s="83"/>
      <c r="M538" s="83"/>
      <c r="N538" s="83"/>
      <c r="O538" s="83"/>
      <c r="P538" s="83"/>
    </row>
    <row r="539" spans="10:16" s="3" customFormat="1" ht="22.7" customHeight="1" x14ac:dyDescent="0.2">
      <c r="J539" s="83"/>
      <c r="K539" s="83"/>
      <c r="L539" s="83"/>
      <c r="M539" s="83"/>
      <c r="N539" s="83"/>
      <c r="O539" s="83"/>
      <c r="P539" s="83"/>
    </row>
    <row r="540" spans="10:16" s="3" customFormat="1" ht="22.7" customHeight="1" x14ac:dyDescent="0.2">
      <c r="J540" s="83"/>
      <c r="K540" s="83"/>
      <c r="L540" s="83"/>
      <c r="M540" s="83"/>
      <c r="N540" s="83"/>
      <c r="O540" s="83"/>
      <c r="P540" s="83"/>
    </row>
    <row r="541" spans="10:16" s="3" customFormat="1" ht="22.7" customHeight="1" x14ac:dyDescent="0.2">
      <c r="J541" s="83"/>
      <c r="K541" s="83"/>
      <c r="L541" s="83"/>
      <c r="M541" s="83"/>
      <c r="N541" s="83"/>
      <c r="O541" s="83"/>
      <c r="P541" s="83"/>
    </row>
    <row r="542" spans="10:16" s="3" customFormat="1" ht="22.7" customHeight="1" x14ac:dyDescent="0.2">
      <c r="J542" s="83"/>
      <c r="K542" s="83"/>
      <c r="L542" s="83"/>
      <c r="M542" s="83"/>
      <c r="N542" s="83"/>
      <c r="O542" s="83"/>
      <c r="P542" s="83"/>
    </row>
    <row r="543" spans="10:16" s="3" customFormat="1" ht="22.7" customHeight="1" x14ac:dyDescent="0.2">
      <c r="J543" s="83"/>
      <c r="K543" s="83"/>
      <c r="L543" s="83"/>
      <c r="M543" s="83"/>
      <c r="N543" s="83"/>
      <c r="O543" s="83"/>
      <c r="P543" s="83"/>
    </row>
    <row r="544" spans="10:16" s="3" customFormat="1" ht="22.7" customHeight="1" x14ac:dyDescent="0.2">
      <c r="J544" s="83"/>
      <c r="K544" s="83"/>
      <c r="L544" s="83"/>
      <c r="M544" s="83"/>
      <c r="N544" s="83"/>
      <c r="O544" s="83"/>
      <c r="P544" s="83"/>
    </row>
    <row r="545" spans="10:16" s="3" customFormat="1" ht="22.7" customHeight="1" x14ac:dyDescent="0.2">
      <c r="J545" s="83"/>
      <c r="K545" s="83"/>
      <c r="L545" s="83"/>
      <c r="M545" s="83"/>
      <c r="N545" s="83"/>
      <c r="O545" s="83"/>
      <c r="P545" s="83"/>
    </row>
    <row r="546" spans="10:16" s="3" customFormat="1" ht="22.7" customHeight="1" x14ac:dyDescent="0.2">
      <c r="J546" s="83"/>
      <c r="K546" s="83"/>
      <c r="L546" s="83"/>
      <c r="M546" s="83"/>
      <c r="N546" s="83"/>
      <c r="O546" s="83"/>
      <c r="P546" s="83"/>
    </row>
    <row r="547" spans="10:16" s="3" customFormat="1" ht="22.7" customHeight="1" x14ac:dyDescent="0.2">
      <c r="J547" s="83"/>
      <c r="K547" s="83"/>
      <c r="L547" s="83"/>
      <c r="M547" s="83"/>
      <c r="N547" s="83"/>
      <c r="O547" s="83"/>
      <c r="P547" s="83"/>
    </row>
    <row r="548" spans="10:16" s="3" customFormat="1" ht="22.7" customHeight="1" x14ac:dyDescent="0.2">
      <c r="J548" s="83"/>
      <c r="K548" s="83"/>
      <c r="L548" s="83"/>
      <c r="M548" s="83"/>
      <c r="N548" s="83"/>
      <c r="O548" s="83"/>
      <c r="P548" s="83"/>
    </row>
    <row r="549" spans="10:16" s="3" customFormat="1" ht="22.7" customHeight="1" x14ac:dyDescent="0.2">
      <c r="J549" s="83"/>
      <c r="K549" s="83"/>
      <c r="L549" s="83"/>
      <c r="M549" s="83"/>
      <c r="N549" s="83"/>
      <c r="O549" s="83"/>
      <c r="P549" s="83"/>
    </row>
    <row r="550" spans="10:16" s="3" customFormat="1" ht="22.7" customHeight="1" x14ac:dyDescent="0.2">
      <c r="J550" s="83"/>
      <c r="K550" s="83"/>
      <c r="L550" s="83"/>
      <c r="M550" s="83"/>
      <c r="N550" s="83"/>
      <c r="O550" s="83"/>
      <c r="P550" s="83"/>
    </row>
    <row r="551" spans="10:16" s="3" customFormat="1" ht="22.7" customHeight="1" x14ac:dyDescent="0.2">
      <c r="J551" s="83"/>
      <c r="K551" s="83"/>
      <c r="L551" s="83"/>
      <c r="M551" s="83"/>
      <c r="N551" s="83"/>
      <c r="O551" s="83"/>
      <c r="P551" s="83"/>
    </row>
    <row r="552" spans="10:16" s="3" customFormat="1" ht="22.7" customHeight="1" x14ac:dyDescent="0.2">
      <c r="J552" s="83"/>
      <c r="K552" s="83"/>
      <c r="L552" s="83"/>
      <c r="M552" s="83"/>
      <c r="N552" s="83"/>
      <c r="O552" s="83"/>
      <c r="P552" s="83"/>
    </row>
    <row r="553" spans="10:16" s="3" customFormat="1" ht="22.7" customHeight="1" x14ac:dyDescent="0.2">
      <c r="J553" s="83"/>
      <c r="K553" s="83"/>
      <c r="L553" s="83"/>
      <c r="M553" s="83"/>
      <c r="N553" s="83"/>
      <c r="O553" s="83"/>
      <c r="P553" s="83"/>
    </row>
    <row r="554" spans="10:16" s="3" customFormat="1" ht="22.7" customHeight="1" x14ac:dyDescent="0.2">
      <c r="J554" s="83"/>
      <c r="K554" s="83"/>
      <c r="L554" s="83"/>
      <c r="M554" s="83"/>
      <c r="N554" s="83"/>
      <c r="O554" s="83"/>
      <c r="P554" s="83"/>
    </row>
    <row r="555" spans="10:16" s="3" customFormat="1" ht="22.7" customHeight="1" x14ac:dyDescent="0.2">
      <c r="J555" s="83"/>
      <c r="K555" s="83"/>
      <c r="L555" s="83"/>
      <c r="M555" s="83"/>
      <c r="N555" s="83"/>
      <c r="O555" s="83"/>
      <c r="P555" s="83"/>
    </row>
    <row r="556" spans="10:16" s="3" customFormat="1" ht="22.7" customHeight="1" x14ac:dyDescent="0.2">
      <c r="J556" s="83"/>
      <c r="K556" s="83"/>
      <c r="L556" s="83"/>
      <c r="M556" s="83"/>
      <c r="N556" s="83"/>
      <c r="O556" s="83"/>
      <c r="P556" s="83"/>
    </row>
    <row r="557" spans="10:16" s="3" customFormat="1" ht="22.7" customHeight="1" x14ac:dyDescent="0.2">
      <c r="J557" s="83"/>
      <c r="K557" s="83"/>
      <c r="L557" s="83"/>
      <c r="M557" s="83"/>
      <c r="N557" s="83"/>
      <c r="O557" s="83"/>
      <c r="P557" s="83"/>
    </row>
    <row r="558" spans="10:16" s="3" customFormat="1" ht="22.7" customHeight="1" x14ac:dyDescent="0.2">
      <c r="J558" s="83"/>
      <c r="K558" s="83"/>
      <c r="L558" s="83"/>
      <c r="M558" s="83"/>
      <c r="N558" s="83"/>
      <c r="O558" s="83"/>
      <c r="P558" s="83"/>
    </row>
    <row r="559" spans="10:16" s="3" customFormat="1" ht="22.7" customHeight="1" x14ac:dyDescent="0.2">
      <c r="J559" s="83"/>
      <c r="K559" s="83"/>
      <c r="L559" s="83"/>
      <c r="M559" s="83"/>
      <c r="N559" s="83"/>
      <c r="O559" s="83"/>
      <c r="P559" s="83"/>
    </row>
    <row r="560" spans="10:16" s="3" customFormat="1" ht="22.7" customHeight="1" x14ac:dyDescent="0.2">
      <c r="J560" s="83"/>
      <c r="K560" s="83"/>
      <c r="L560" s="83"/>
      <c r="M560" s="83"/>
      <c r="N560" s="83"/>
      <c r="O560" s="83"/>
      <c r="P560" s="83"/>
    </row>
    <row r="561" spans="10:16" s="3" customFormat="1" ht="22.7" customHeight="1" x14ac:dyDescent="0.2">
      <c r="J561" s="83"/>
      <c r="K561" s="83"/>
      <c r="L561" s="83"/>
      <c r="M561" s="83"/>
      <c r="N561" s="83"/>
      <c r="O561" s="83"/>
      <c r="P561" s="83"/>
    </row>
    <row r="562" spans="10:16" s="3" customFormat="1" ht="22.7" customHeight="1" x14ac:dyDescent="0.2">
      <c r="J562" s="83"/>
      <c r="K562" s="83"/>
      <c r="L562" s="83"/>
      <c r="M562" s="83"/>
      <c r="N562" s="83"/>
      <c r="O562" s="83"/>
      <c r="P562" s="83"/>
    </row>
    <row r="563" spans="10:16" s="3" customFormat="1" ht="22.7" customHeight="1" x14ac:dyDescent="0.2">
      <c r="J563" s="83"/>
      <c r="K563" s="83"/>
      <c r="L563" s="83"/>
      <c r="M563" s="83"/>
      <c r="N563" s="83"/>
      <c r="O563" s="83"/>
      <c r="P563" s="83"/>
    </row>
    <row r="564" spans="10:16" s="3" customFormat="1" ht="22.7" customHeight="1" x14ac:dyDescent="0.2">
      <c r="J564" s="83"/>
      <c r="K564" s="83"/>
      <c r="L564" s="83"/>
      <c r="M564" s="83"/>
      <c r="N564" s="83"/>
      <c r="O564" s="83"/>
      <c r="P564" s="83"/>
    </row>
    <row r="565" spans="10:16" s="3" customFormat="1" ht="22.7" customHeight="1" x14ac:dyDescent="0.2">
      <c r="J565" s="83"/>
      <c r="K565" s="83"/>
      <c r="L565" s="83"/>
      <c r="M565" s="83"/>
      <c r="N565" s="83"/>
      <c r="O565" s="83"/>
      <c r="P565" s="83"/>
    </row>
    <row r="566" spans="10:16" s="3" customFormat="1" ht="22.7" customHeight="1" x14ac:dyDescent="0.2">
      <c r="J566" s="83"/>
      <c r="K566" s="83"/>
      <c r="L566" s="83"/>
      <c r="M566" s="83"/>
      <c r="N566" s="83"/>
      <c r="O566" s="83"/>
      <c r="P566" s="83"/>
    </row>
    <row r="567" spans="10:16" s="3" customFormat="1" ht="22.7" customHeight="1" x14ac:dyDescent="0.2">
      <c r="J567" s="83"/>
      <c r="K567" s="83"/>
      <c r="L567" s="83"/>
      <c r="M567" s="83"/>
      <c r="N567" s="83"/>
      <c r="O567" s="83"/>
      <c r="P567" s="83"/>
    </row>
    <row r="568" spans="10:16" s="3" customFormat="1" ht="22.7" customHeight="1" x14ac:dyDescent="0.2">
      <c r="J568" s="83"/>
      <c r="K568" s="83"/>
      <c r="L568" s="83"/>
      <c r="M568" s="83"/>
      <c r="N568" s="83"/>
      <c r="O568" s="83"/>
      <c r="P568" s="83"/>
    </row>
    <row r="569" spans="10:16" s="3" customFormat="1" ht="22.7" customHeight="1" x14ac:dyDescent="0.2">
      <c r="J569" s="83"/>
      <c r="K569" s="83"/>
      <c r="L569" s="83"/>
      <c r="M569" s="83"/>
      <c r="N569" s="83"/>
      <c r="O569" s="83"/>
      <c r="P569" s="83"/>
    </row>
    <row r="570" spans="10:16" s="3" customFormat="1" ht="22.7" customHeight="1" x14ac:dyDescent="0.2">
      <c r="J570" s="83"/>
      <c r="K570" s="83"/>
      <c r="L570" s="83"/>
      <c r="M570" s="83"/>
      <c r="N570" s="83"/>
      <c r="O570" s="83"/>
      <c r="P570" s="83"/>
    </row>
    <row r="571" spans="10:16" s="3" customFormat="1" ht="22.7" customHeight="1" x14ac:dyDescent="0.2">
      <c r="J571" s="83"/>
      <c r="K571" s="83"/>
      <c r="L571" s="83"/>
      <c r="M571" s="83"/>
      <c r="N571" s="83"/>
      <c r="O571" s="83"/>
      <c r="P571" s="83"/>
    </row>
    <row r="572" spans="10:16" s="3" customFormat="1" ht="22.7" customHeight="1" x14ac:dyDescent="0.2">
      <c r="J572" s="83"/>
      <c r="K572" s="83"/>
      <c r="L572" s="83"/>
      <c r="M572" s="83"/>
      <c r="N572" s="83"/>
      <c r="O572" s="83"/>
      <c r="P572" s="83"/>
    </row>
    <row r="573" spans="10:16" s="3" customFormat="1" ht="22.7" customHeight="1" x14ac:dyDescent="0.2">
      <c r="J573" s="83"/>
      <c r="K573" s="83"/>
      <c r="L573" s="83"/>
      <c r="M573" s="83"/>
      <c r="N573" s="83"/>
      <c r="O573" s="83"/>
      <c r="P573" s="83"/>
    </row>
    <row r="574" spans="10:16" s="3" customFormat="1" ht="22.7" customHeight="1" x14ac:dyDescent="0.2">
      <c r="J574" s="83"/>
      <c r="K574" s="83"/>
      <c r="L574" s="83"/>
      <c r="M574" s="83"/>
      <c r="N574" s="83"/>
      <c r="O574" s="83"/>
      <c r="P574" s="83"/>
    </row>
    <row r="575" spans="10:16" s="3" customFormat="1" ht="22.7" customHeight="1" x14ac:dyDescent="0.2">
      <c r="J575" s="83"/>
      <c r="K575" s="83"/>
      <c r="L575" s="83"/>
      <c r="M575" s="83"/>
      <c r="N575" s="83"/>
      <c r="O575" s="83"/>
      <c r="P575" s="83"/>
    </row>
    <row r="576" spans="10:16" s="3" customFormat="1" ht="22.7" customHeight="1" x14ac:dyDescent="0.2">
      <c r="J576" s="83"/>
      <c r="K576" s="83"/>
      <c r="L576" s="83"/>
      <c r="M576" s="83"/>
      <c r="N576" s="83"/>
      <c r="O576" s="83"/>
      <c r="P576" s="83"/>
    </row>
    <row r="577" spans="10:16" s="3" customFormat="1" ht="22.7" customHeight="1" x14ac:dyDescent="0.2">
      <c r="J577" s="83"/>
      <c r="K577" s="83"/>
      <c r="L577" s="83"/>
      <c r="M577" s="83"/>
      <c r="N577" s="83"/>
      <c r="O577" s="83"/>
      <c r="P577" s="83"/>
    </row>
    <row r="578" spans="10:16" s="3" customFormat="1" ht="22.7" customHeight="1" x14ac:dyDescent="0.2">
      <c r="J578" s="83"/>
      <c r="K578" s="83"/>
      <c r="L578" s="83"/>
      <c r="M578" s="83"/>
      <c r="N578" s="83"/>
      <c r="O578" s="83"/>
      <c r="P578" s="83"/>
    </row>
    <row r="579" spans="10:16" s="3" customFormat="1" ht="22.7" customHeight="1" x14ac:dyDescent="0.2">
      <c r="J579" s="83"/>
      <c r="K579" s="83"/>
      <c r="L579" s="83"/>
      <c r="M579" s="83"/>
      <c r="N579" s="83"/>
      <c r="O579" s="83"/>
      <c r="P579" s="83"/>
    </row>
    <row r="580" spans="10:16" s="3" customFormat="1" ht="22.7" customHeight="1" x14ac:dyDescent="0.2">
      <c r="J580" s="83"/>
      <c r="K580" s="83"/>
      <c r="L580" s="83"/>
      <c r="M580" s="83"/>
      <c r="N580" s="83"/>
      <c r="O580" s="83"/>
      <c r="P580" s="83"/>
    </row>
    <row r="581" spans="10:16" s="3" customFormat="1" ht="22.7" customHeight="1" x14ac:dyDescent="0.2">
      <c r="J581" s="83"/>
      <c r="K581" s="83"/>
      <c r="L581" s="83"/>
      <c r="M581" s="83"/>
      <c r="N581" s="83"/>
      <c r="O581" s="83"/>
      <c r="P581" s="83"/>
    </row>
    <row r="582" spans="10:16" s="3" customFormat="1" ht="22.7" customHeight="1" x14ac:dyDescent="0.2">
      <c r="J582" s="83"/>
      <c r="K582" s="83"/>
      <c r="L582" s="83"/>
      <c r="M582" s="83"/>
      <c r="N582" s="83"/>
      <c r="O582" s="83"/>
      <c r="P582" s="83"/>
    </row>
    <row r="583" spans="10:16" s="3" customFormat="1" ht="22.7" customHeight="1" x14ac:dyDescent="0.2">
      <c r="J583" s="83"/>
      <c r="K583" s="83"/>
      <c r="L583" s="83"/>
      <c r="M583" s="83"/>
      <c r="N583" s="83"/>
      <c r="O583" s="83"/>
      <c r="P583" s="83"/>
    </row>
    <row r="584" spans="10:16" s="3" customFormat="1" ht="22.7" customHeight="1" x14ac:dyDescent="0.2">
      <c r="J584" s="83"/>
      <c r="K584" s="83"/>
      <c r="L584" s="83"/>
      <c r="M584" s="83"/>
      <c r="N584" s="83"/>
      <c r="O584" s="83"/>
      <c r="P584" s="83"/>
    </row>
    <row r="585" spans="10:16" s="3" customFormat="1" ht="22.7" customHeight="1" x14ac:dyDescent="0.2">
      <c r="J585" s="83"/>
      <c r="K585" s="83"/>
      <c r="L585" s="83"/>
      <c r="M585" s="83"/>
      <c r="N585" s="83"/>
      <c r="O585" s="83"/>
      <c r="P585" s="83"/>
    </row>
    <row r="586" spans="10:16" s="3" customFormat="1" ht="22.7" customHeight="1" x14ac:dyDescent="0.2">
      <c r="J586" s="83"/>
      <c r="K586" s="83"/>
      <c r="L586" s="83"/>
      <c r="M586" s="83"/>
      <c r="N586" s="83"/>
      <c r="O586" s="83"/>
      <c r="P586" s="83"/>
    </row>
    <row r="587" spans="10:16" s="3" customFormat="1" ht="22.7" customHeight="1" x14ac:dyDescent="0.2">
      <c r="J587" s="83"/>
      <c r="K587" s="83"/>
      <c r="L587" s="83"/>
      <c r="M587" s="83"/>
      <c r="N587" s="83"/>
      <c r="O587" s="83"/>
      <c r="P587" s="83"/>
    </row>
    <row r="588" spans="10:16" s="3" customFormat="1" ht="22.7" customHeight="1" x14ac:dyDescent="0.2">
      <c r="J588" s="83"/>
      <c r="K588" s="83"/>
      <c r="L588" s="83"/>
      <c r="M588" s="83"/>
      <c r="N588" s="83"/>
      <c r="O588" s="83"/>
      <c r="P588" s="83"/>
    </row>
    <row r="589" spans="10:16" s="3" customFormat="1" ht="22.7" customHeight="1" x14ac:dyDescent="0.2">
      <c r="J589" s="83"/>
      <c r="K589" s="83"/>
      <c r="L589" s="83"/>
      <c r="M589" s="83"/>
      <c r="N589" s="83"/>
      <c r="O589" s="83"/>
      <c r="P589" s="83"/>
    </row>
    <row r="590" spans="10:16" s="3" customFormat="1" ht="22.7" customHeight="1" x14ac:dyDescent="0.2">
      <c r="J590" s="83"/>
      <c r="K590" s="83"/>
      <c r="L590" s="83"/>
      <c r="M590" s="83"/>
      <c r="N590" s="83"/>
      <c r="O590" s="83"/>
      <c r="P590" s="83"/>
    </row>
    <row r="591" spans="10:16" s="3" customFormat="1" ht="22.7" customHeight="1" x14ac:dyDescent="0.2">
      <c r="J591" s="83"/>
      <c r="K591" s="83"/>
      <c r="L591" s="83"/>
      <c r="M591" s="83"/>
      <c r="N591" s="83"/>
      <c r="O591" s="83"/>
      <c r="P591" s="83"/>
    </row>
    <row r="592" spans="10:16" s="3" customFormat="1" ht="22.7" customHeight="1" x14ac:dyDescent="0.2">
      <c r="J592" s="83"/>
      <c r="K592" s="83"/>
      <c r="L592" s="83"/>
      <c r="M592" s="83"/>
      <c r="N592" s="83"/>
      <c r="O592" s="83"/>
      <c r="P592" s="83"/>
    </row>
    <row r="593" spans="10:16" s="3" customFormat="1" ht="22.7" customHeight="1" x14ac:dyDescent="0.2">
      <c r="J593" s="83"/>
      <c r="K593" s="83"/>
      <c r="L593" s="83"/>
      <c r="M593" s="83"/>
      <c r="N593" s="83"/>
      <c r="O593" s="83"/>
      <c r="P593" s="83"/>
    </row>
    <row r="594" spans="10:16" s="3" customFormat="1" ht="22.7" customHeight="1" x14ac:dyDescent="0.2">
      <c r="J594" s="83"/>
      <c r="K594" s="83"/>
      <c r="L594" s="83"/>
      <c r="M594" s="83"/>
      <c r="N594" s="83"/>
      <c r="O594" s="83"/>
      <c r="P594" s="83"/>
    </row>
    <row r="595" spans="10:16" s="3" customFormat="1" ht="22.7" customHeight="1" x14ac:dyDescent="0.2">
      <c r="J595" s="83"/>
      <c r="K595" s="83"/>
      <c r="L595" s="83"/>
      <c r="M595" s="83"/>
      <c r="N595" s="83"/>
      <c r="O595" s="83"/>
      <c r="P595" s="83"/>
    </row>
    <row r="596" spans="10:16" s="3" customFormat="1" ht="22.7" customHeight="1" x14ac:dyDescent="0.2">
      <c r="J596" s="83"/>
      <c r="K596" s="83"/>
      <c r="L596" s="83"/>
      <c r="M596" s="83"/>
      <c r="N596" s="83"/>
      <c r="O596" s="83"/>
      <c r="P596" s="83"/>
    </row>
    <row r="597" spans="10:16" s="3" customFormat="1" ht="22.7" customHeight="1" x14ac:dyDescent="0.2">
      <c r="J597" s="83"/>
      <c r="K597" s="83"/>
      <c r="L597" s="83"/>
      <c r="M597" s="83"/>
      <c r="N597" s="83"/>
      <c r="O597" s="83"/>
      <c r="P597" s="83"/>
    </row>
    <row r="598" spans="10:16" s="3" customFormat="1" ht="22.7" customHeight="1" x14ac:dyDescent="0.2">
      <c r="J598" s="83"/>
      <c r="K598" s="83"/>
      <c r="L598" s="83"/>
      <c r="M598" s="83"/>
      <c r="N598" s="83"/>
      <c r="O598" s="83"/>
      <c r="P598" s="83"/>
    </row>
    <row r="599" spans="10:16" s="3" customFormat="1" ht="22.7" customHeight="1" x14ac:dyDescent="0.2">
      <c r="J599" s="83"/>
      <c r="K599" s="83"/>
      <c r="L599" s="83"/>
      <c r="M599" s="83"/>
      <c r="N599" s="83"/>
      <c r="O599" s="83"/>
      <c r="P599" s="83"/>
    </row>
    <row r="600" spans="10:16" s="3" customFormat="1" ht="22.7" customHeight="1" x14ac:dyDescent="0.2">
      <c r="J600" s="83"/>
      <c r="K600" s="83"/>
      <c r="L600" s="83"/>
      <c r="M600" s="83"/>
      <c r="N600" s="83"/>
      <c r="O600" s="83"/>
      <c r="P600" s="83"/>
    </row>
    <row r="601" spans="10:16" s="3" customFormat="1" ht="22.7" customHeight="1" x14ac:dyDescent="0.2">
      <c r="J601" s="83"/>
      <c r="K601" s="83"/>
      <c r="L601" s="83"/>
      <c r="M601" s="83"/>
      <c r="N601" s="83"/>
      <c r="O601" s="83"/>
      <c r="P601" s="83"/>
    </row>
    <row r="602" spans="10:16" s="3" customFormat="1" ht="22.7" customHeight="1" x14ac:dyDescent="0.2">
      <c r="J602" s="83"/>
      <c r="K602" s="83"/>
      <c r="L602" s="83"/>
      <c r="M602" s="83"/>
      <c r="N602" s="83"/>
      <c r="O602" s="83"/>
      <c r="P602" s="83"/>
    </row>
    <row r="603" spans="10:16" s="3" customFormat="1" ht="22.7" customHeight="1" x14ac:dyDescent="0.2">
      <c r="J603" s="83"/>
      <c r="K603" s="83"/>
      <c r="L603" s="83"/>
      <c r="M603" s="83"/>
      <c r="N603" s="83"/>
      <c r="O603" s="83"/>
      <c r="P603" s="83"/>
    </row>
    <row r="604" spans="10:16" s="3" customFormat="1" ht="22.7" customHeight="1" x14ac:dyDescent="0.2">
      <c r="J604" s="83"/>
      <c r="K604" s="83"/>
      <c r="L604" s="83"/>
      <c r="M604" s="83"/>
      <c r="N604" s="83"/>
      <c r="O604" s="83"/>
      <c r="P604" s="83"/>
    </row>
    <row r="605" spans="10:16" s="3" customFormat="1" ht="22.7" customHeight="1" x14ac:dyDescent="0.2">
      <c r="J605" s="83"/>
      <c r="K605" s="83"/>
      <c r="L605" s="83"/>
      <c r="M605" s="83"/>
      <c r="N605" s="83"/>
      <c r="O605" s="83"/>
      <c r="P605" s="83"/>
    </row>
    <row r="606" spans="10:16" s="3" customFormat="1" ht="22.7" customHeight="1" x14ac:dyDescent="0.2">
      <c r="J606" s="83"/>
      <c r="K606" s="83"/>
      <c r="L606" s="83"/>
      <c r="M606" s="83"/>
      <c r="N606" s="83"/>
      <c r="O606" s="83"/>
      <c r="P606" s="83"/>
    </row>
    <row r="607" spans="10:16" s="3" customFormat="1" ht="22.7" customHeight="1" x14ac:dyDescent="0.2">
      <c r="J607" s="83"/>
      <c r="K607" s="83"/>
      <c r="L607" s="83"/>
      <c r="M607" s="83"/>
      <c r="N607" s="83"/>
      <c r="O607" s="83"/>
      <c r="P607" s="83"/>
    </row>
    <row r="608" spans="10:16" s="3" customFormat="1" ht="22.7" customHeight="1" x14ac:dyDescent="0.2">
      <c r="J608" s="83"/>
      <c r="K608" s="83"/>
      <c r="L608" s="83"/>
      <c r="M608" s="83"/>
      <c r="N608" s="83"/>
      <c r="O608" s="83"/>
      <c r="P608" s="83"/>
    </row>
    <row r="609" spans="10:16" s="3" customFormat="1" ht="22.7" customHeight="1" x14ac:dyDescent="0.2">
      <c r="J609" s="83"/>
      <c r="K609" s="83"/>
      <c r="L609" s="83"/>
      <c r="M609" s="83"/>
      <c r="N609" s="83"/>
      <c r="O609" s="83"/>
      <c r="P609" s="83"/>
    </row>
    <row r="610" spans="10:16" s="3" customFormat="1" ht="22.7" customHeight="1" x14ac:dyDescent="0.2">
      <c r="J610" s="83"/>
      <c r="K610" s="83"/>
      <c r="L610" s="83"/>
      <c r="M610" s="83"/>
      <c r="N610" s="83"/>
      <c r="O610" s="83"/>
      <c r="P610" s="83"/>
    </row>
    <row r="611" spans="10:16" s="3" customFormat="1" ht="22.7" customHeight="1" x14ac:dyDescent="0.2">
      <c r="J611" s="83"/>
      <c r="K611" s="83"/>
      <c r="L611" s="83"/>
      <c r="M611" s="83"/>
      <c r="N611" s="83"/>
      <c r="O611" s="83"/>
      <c r="P611" s="83"/>
    </row>
    <row r="612" spans="10:16" s="3" customFormat="1" ht="22.7" customHeight="1" x14ac:dyDescent="0.2">
      <c r="J612" s="83"/>
      <c r="K612" s="83"/>
      <c r="L612" s="83"/>
      <c r="M612" s="83"/>
      <c r="N612" s="83"/>
      <c r="O612" s="83"/>
      <c r="P612" s="83"/>
    </row>
    <row r="613" spans="10:16" s="3" customFormat="1" ht="22.7" customHeight="1" x14ac:dyDescent="0.2">
      <c r="J613" s="83"/>
      <c r="K613" s="83"/>
      <c r="L613" s="83"/>
      <c r="M613" s="83"/>
      <c r="N613" s="83"/>
      <c r="O613" s="83"/>
      <c r="P613" s="83"/>
    </row>
    <row r="614" spans="10:16" s="3" customFormat="1" ht="22.7" customHeight="1" x14ac:dyDescent="0.2">
      <c r="J614" s="83"/>
      <c r="K614" s="83"/>
      <c r="L614" s="83"/>
      <c r="M614" s="83"/>
      <c r="N614" s="83"/>
      <c r="O614" s="83"/>
      <c r="P614" s="83"/>
    </row>
    <row r="615" spans="10:16" s="3" customFormat="1" ht="22.7" customHeight="1" x14ac:dyDescent="0.2">
      <c r="J615" s="83"/>
      <c r="K615" s="83"/>
      <c r="L615" s="83"/>
      <c r="M615" s="83"/>
      <c r="N615" s="83"/>
      <c r="O615" s="83"/>
      <c r="P615" s="83"/>
    </row>
    <row r="616" spans="10:16" s="3" customFormat="1" ht="22.7" customHeight="1" x14ac:dyDescent="0.2">
      <c r="J616" s="83"/>
      <c r="K616" s="83"/>
      <c r="L616" s="83"/>
      <c r="M616" s="83"/>
      <c r="N616" s="83"/>
      <c r="O616" s="83"/>
      <c r="P616" s="83"/>
    </row>
    <row r="617" spans="10:16" s="3" customFormat="1" ht="22.7" customHeight="1" x14ac:dyDescent="0.2">
      <c r="J617" s="83"/>
      <c r="K617" s="83"/>
      <c r="L617" s="83"/>
      <c r="M617" s="83"/>
      <c r="N617" s="83"/>
      <c r="O617" s="83"/>
      <c r="P617" s="83"/>
    </row>
    <row r="618" spans="10:16" s="3" customFormat="1" ht="22.7" customHeight="1" x14ac:dyDescent="0.2">
      <c r="J618" s="83"/>
      <c r="K618" s="83"/>
      <c r="L618" s="83"/>
      <c r="M618" s="83"/>
      <c r="N618" s="83"/>
      <c r="O618" s="83"/>
      <c r="P618" s="83"/>
    </row>
    <row r="619" spans="10:16" s="3" customFormat="1" ht="22.7" customHeight="1" x14ac:dyDescent="0.2">
      <c r="J619" s="83"/>
      <c r="K619" s="83"/>
      <c r="L619" s="83"/>
      <c r="M619" s="83"/>
      <c r="N619" s="83"/>
      <c r="O619" s="83"/>
      <c r="P619" s="83"/>
    </row>
    <row r="620" spans="10:16" s="3" customFormat="1" ht="22.7" customHeight="1" x14ac:dyDescent="0.2">
      <c r="J620" s="83"/>
      <c r="K620" s="83"/>
      <c r="L620" s="83"/>
      <c r="M620" s="83"/>
      <c r="N620" s="83"/>
      <c r="O620" s="83"/>
      <c r="P620" s="83"/>
    </row>
    <row r="621" spans="10:16" s="3" customFormat="1" ht="22.7" customHeight="1" x14ac:dyDescent="0.2">
      <c r="J621" s="83"/>
      <c r="K621" s="83"/>
      <c r="L621" s="83"/>
      <c r="M621" s="83"/>
      <c r="N621" s="83"/>
      <c r="O621" s="83"/>
      <c r="P621" s="83"/>
    </row>
    <row r="622" spans="10:16" s="3" customFormat="1" ht="22.7" customHeight="1" x14ac:dyDescent="0.2">
      <c r="J622" s="83"/>
      <c r="K622" s="83"/>
      <c r="L622" s="83"/>
      <c r="M622" s="83"/>
      <c r="N622" s="83"/>
      <c r="O622" s="83"/>
      <c r="P622" s="83"/>
    </row>
    <row r="623" spans="10:16" s="3" customFormat="1" ht="22.7" customHeight="1" x14ac:dyDescent="0.2">
      <c r="J623" s="83"/>
      <c r="K623" s="83"/>
      <c r="L623" s="83"/>
      <c r="M623" s="83"/>
      <c r="N623" s="83"/>
      <c r="O623" s="83"/>
      <c r="P623" s="83"/>
    </row>
    <row r="624" spans="10:16" s="3" customFormat="1" ht="22.7" customHeight="1" x14ac:dyDescent="0.2">
      <c r="J624" s="83"/>
      <c r="K624" s="83"/>
      <c r="L624" s="83"/>
      <c r="M624" s="83"/>
      <c r="N624" s="83"/>
      <c r="O624" s="83"/>
      <c r="P624" s="83"/>
    </row>
    <row r="625" spans="10:16" s="3" customFormat="1" ht="22.7" customHeight="1" x14ac:dyDescent="0.2">
      <c r="J625" s="83"/>
      <c r="K625" s="83"/>
      <c r="L625" s="83"/>
      <c r="M625" s="83"/>
      <c r="N625" s="83"/>
      <c r="O625" s="83"/>
      <c r="P625" s="83"/>
    </row>
    <row r="626" spans="10:16" s="3" customFormat="1" ht="22.7" customHeight="1" x14ac:dyDescent="0.2">
      <c r="J626" s="83"/>
      <c r="K626" s="83"/>
      <c r="L626" s="83"/>
      <c r="M626" s="83"/>
      <c r="N626" s="83"/>
      <c r="O626" s="83"/>
      <c r="P626" s="83"/>
    </row>
    <row r="627" spans="10:16" s="3" customFormat="1" ht="22.7" customHeight="1" x14ac:dyDescent="0.2">
      <c r="J627" s="83"/>
      <c r="K627" s="83"/>
      <c r="L627" s="83"/>
      <c r="M627" s="83"/>
      <c r="N627" s="83"/>
      <c r="O627" s="83"/>
      <c r="P627" s="83"/>
    </row>
    <row r="628" spans="10:16" s="3" customFormat="1" ht="22.7" customHeight="1" x14ac:dyDescent="0.2">
      <c r="J628" s="83"/>
      <c r="K628" s="83"/>
      <c r="L628" s="83"/>
      <c r="M628" s="83"/>
      <c r="N628" s="83"/>
      <c r="O628" s="83"/>
      <c r="P628" s="83"/>
    </row>
    <row r="629" spans="10:16" s="3" customFormat="1" ht="22.7" customHeight="1" x14ac:dyDescent="0.2">
      <c r="J629" s="83"/>
      <c r="K629" s="83"/>
      <c r="L629" s="83"/>
      <c r="M629" s="83"/>
      <c r="N629" s="83"/>
      <c r="O629" s="83"/>
      <c r="P629" s="83"/>
    </row>
    <row r="630" spans="10:16" s="3" customFormat="1" ht="22.7" customHeight="1" x14ac:dyDescent="0.2">
      <c r="J630" s="83"/>
      <c r="K630" s="83"/>
      <c r="L630" s="83"/>
      <c r="M630" s="83"/>
      <c r="N630" s="83"/>
      <c r="O630" s="83"/>
      <c r="P630" s="83"/>
    </row>
    <row r="631" spans="10:16" s="3" customFormat="1" ht="22.7" customHeight="1" x14ac:dyDescent="0.2">
      <c r="J631" s="83"/>
      <c r="K631" s="83"/>
      <c r="L631" s="83"/>
      <c r="M631" s="83"/>
      <c r="N631" s="83"/>
      <c r="O631" s="83"/>
      <c r="P631" s="83"/>
    </row>
    <row r="632" spans="10:16" s="3" customFormat="1" ht="22.7" customHeight="1" x14ac:dyDescent="0.2">
      <c r="J632" s="83"/>
      <c r="K632" s="83"/>
      <c r="L632" s="83"/>
      <c r="M632" s="83"/>
      <c r="N632" s="83"/>
      <c r="O632" s="83"/>
      <c r="P632" s="83"/>
    </row>
    <row r="633" spans="10:16" s="3" customFormat="1" ht="22.7" customHeight="1" x14ac:dyDescent="0.2">
      <c r="J633" s="83"/>
      <c r="K633" s="83"/>
      <c r="L633" s="83"/>
      <c r="M633" s="83"/>
      <c r="N633" s="83"/>
      <c r="O633" s="83"/>
      <c r="P633" s="83"/>
    </row>
    <row r="634" spans="10:16" s="3" customFormat="1" ht="22.7" customHeight="1" x14ac:dyDescent="0.2">
      <c r="J634" s="83"/>
      <c r="K634" s="83"/>
      <c r="L634" s="83"/>
      <c r="M634" s="83"/>
      <c r="N634" s="83"/>
      <c r="O634" s="83"/>
      <c r="P634" s="83"/>
    </row>
    <row r="635" spans="10:16" s="3" customFormat="1" ht="22.7" customHeight="1" x14ac:dyDescent="0.2">
      <c r="J635" s="83"/>
      <c r="K635" s="83"/>
      <c r="L635" s="83"/>
      <c r="M635" s="83"/>
      <c r="N635" s="83"/>
      <c r="O635" s="83"/>
      <c r="P635" s="83"/>
    </row>
    <row r="636" spans="10:16" s="3" customFormat="1" ht="22.7" customHeight="1" x14ac:dyDescent="0.2">
      <c r="J636" s="83"/>
      <c r="K636" s="83"/>
      <c r="L636" s="83"/>
      <c r="M636" s="83"/>
      <c r="N636" s="83"/>
      <c r="O636" s="83"/>
      <c r="P636" s="83"/>
    </row>
    <row r="637" spans="10:16" s="3" customFormat="1" ht="22.7" customHeight="1" x14ac:dyDescent="0.2">
      <c r="J637" s="83"/>
      <c r="K637" s="83"/>
      <c r="L637" s="83"/>
      <c r="M637" s="83"/>
      <c r="N637" s="83"/>
      <c r="O637" s="83"/>
      <c r="P637" s="83"/>
    </row>
    <row r="638" spans="10:16" s="3" customFormat="1" ht="22.7" customHeight="1" x14ac:dyDescent="0.2">
      <c r="J638" s="83"/>
      <c r="K638" s="83"/>
      <c r="L638" s="83"/>
      <c r="M638" s="83"/>
      <c r="N638" s="83"/>
      <c r="O638" s="83"/>
      <c r="P638" s="83"/>
    </row>
    <row r="639" spans="10:16" s="3" customFormat="1" ht="22.7" customHeight="1" x14ac:dyDescent="0.2">
      <c r="J639" s="83"/>
      <c r="K639" s="83"/>
      <c r="L639" s="83"/>
      <c r="M639" s="83"/>
      <c r="N639" s="83"/>
      <c r="O639" s="83"/>
      <c r="P639" s="83"/>
    </row>
    <row r="640" spans="10:16" s="3" customFormat="1" ht="22.7" customHeight="1" x14ac:dyDescent="0.2">
      <c r="J640" s="83"/>
      <c r="K640" s="83"/>
      <c r="L640" s="83"/>
      <c r="M640" s="83"/>
      <c r="N640" s="83"/>
      <c r="O640" s="83"/>
      <c r="P640" s="83"/>
    </row>
    <row r="641" spans="10:16" s="3" customFormat="1" ht="22.7" customHeight="1" x14ac:dyDescent="0.2">
      <c r="J641" s="83"/>
      <c r="K641" s="83"/>
      <c r="L641" s="83"/>
      <c r="M641" s="83"/>
      <c r="N641" s="83"/>
      <c r="O641" s="83"/>
      <c r="P641" s="83"/>
    </row>
    <row r="642" spans="10:16" s="3" customFormat="1" ht="22.7" customHeight="1" x14ac:dyDescent="0.2">
      <c r="J642" s="83"/>
      <c r="K642" s="83"/>
      <c r="L642" s="83"/>
      <c r="M642" s="83"/>
      <c r="N642" s="83"/>
      <c r="O642" s="83"/>
      <c r="P642" s="83"/>
    </row>
    <row r="643" spans="10:16" s="3" customFormat="1" ht="22.7" customHeight="1" x14ac:dyDescent="0.2">
      <c r="J643" s="83"/>
      <c r="K643" s="83"/>
      <c r="L643" s="83"/>
      <c r="M643" s="83"/>
      <c r="N643" s="83"/>
      <c r="O643" s="83"/>
      <c r="P643" s="83"/>
    </row>
    <row r="644" spans="10:16" s="3" customFormat="1" ht="22.7" customHeight="1" x14ac:dyDescent="0.2">
      <c r="J644" s="83"/>
      <c r="K644" s="83"/>
      <c r="L644" s="83"/>
      <c r="M644" s="83"/>
      <c r="N644" s="83"/>
      <c r="O644" s="83"/>
      <c r="P644" s="83"/>
    </row>
    <row r="645" spans="10:16" s="3" customFormat="1" ht="22.7" customHeight="1" x14ac:dyDescent="0.2">
      <c r="J645" s="83"/>
      <c r="K645" s="83"/>
      <c r="L645" s="83"/>
      <c r="M645" s="83"/>
      <c r="N645" s="83"/>
      <c r="O645" s="83"/>
      <c r="P645" s="83"/>
    </row>
    <row r="646" spans="10:16" s="3" customFormat="1" ht="22.7" customHeight="1" x14ac:dyDescent="0.2">
      <c r="J646" s="83"/>
      <c r="K646" s="83"/>
      <c r="L646" s="83"/>
      <c r="M646" s="83"/>
      <c r="N646" s="83"/>
      <c r="O646" s="83"/>
      <c r="P646" s="83"/>
    </row>
    <row r="647" spans="10:16" s="3" customFormat="1" ht="22.7" customHeight="1" x14ac:dyDescent="0.2">
      <c r="J647" s="83"/>
      <c r="K647" s="83"/>
      <c r="L647" s="83"/>
      <c r="M647" s="83"/>
      <c r="N647" s="83"/>
      <c r="O647" s="83"/>
      <c r="P647" s="83"/>
    </row>
    <row r="648" spans="10:16" s="3" customFormat="1" ht="22.7" customHeight="1" x14ac:dyDescent="0.2">
      <c r="J648" s="83"/>
      <c r="K648" s="83"/>
      <c r="L648" s="83"/>
      <c r="M648" s="83"/>
      <c r="N648" s="83"/>
      <c r="O648" s="83"/>
      <c r="P648" s="83"/>
    </row>
    <row r="649" spans="10:16" s="3" customFormat="1" ht="22.7" customHeight="1" x14ac:dyDescent="0.2">
      <c r="J649" s="83"/>
      <c r="K649" s="83"/>
      <c r="L649" s="83"/>
      <c r="M649" s="83"/>
      <c r="N649" s="83"/>
      <c r="O649" s="83"/>
      <c r="P649" s="83"/>
    </row>
    <row r="650" spans="10:16" s="3" customFormat="1" ht="22.7" customHeight="1" x14ac:dyDescent="0.2">
      <c r="J650" s="83"/>
      <c r="K650" s="83"/>
      <c r="L650" s="83"/>
      <c r="M650" s="83"/>
      <c r="N650" s="83"/>
      <c r="O650" s="83"/>
      <c r="P650" s="83"/>
    </row>
    <row r="651" spans="10:16" s="3" customFormat="1" ht="22.7" customHeight="1" x14ac:dyDescent="0.2">
      <c r="J651" s="83"/>
      <c r="K651" s="83"/>
      <c r="L651" s="83"/>
      <c r="M651" s="83"/>
      <c r="N651" s="83"/>
      <c r="O651" s="83"/>
      <c r="P651" s="83"/>
    </row>
    <row r="652" spans="10:16" s="3" customFormat="1" ht="22.7" customHeight="1" x14ac:dyDescent="0.2">
      <c r="J652" s="83"/>
      <c r="K652" s="83"/>
      <c r="L652" s="83"/>
      <c r="M652" s="83"/>
      <c r="N652" s="83"/>
      <c r="O652" s="83"/>
      <c r="P652" s="83"/>
    </row>
    <row r="653" spans="10:16" s="3" customFormat="1" ht="22.7" customHeight="1" x14ac:dyDescent="0.2">
      <c r="J653" s="83"/>
      <c r="K653" s="83"/>
      <c r="L653" s="83"/>
      <c r="M653" s="83"/>
      <c r="N653" s="83"/>
      <c r="O653" s="83"/>
      <c r="P653" s="83"/>
    </row>
    <row r="654" spans="10:16" s="3" customFormat="1" ht="22.7" customHeight="1" x14ac:dyDescent="0.2">
      <c r="J654" s="83"/>
      <c r="K654" s="83"/>
      <c r="L654" s="83"/>
      <c r="M654" s="83"/>
      <c r="N654" s="83"/>
      <c r="O654" s="83"/>
      <c r="P654" s="83"/>
    </row>
    <row r="655" spans="10:16" s="3" customFormat="1" ht="22.7" customHeight="1" x14ac:dyDescent="0.2">
      <c r="J655" s="83"/>
      <c r="K655" s="83"/>
      <c r="L655" s="83"/>
      <c r="M655" s="83"/>
      <c r="N655" s="83"/>
      <c r="O655" s="83"/>
      <c r="P655" s="83"/>
    </row>
    <row r="656" spans="10:16" s="3" customFormat="1" ht="22.7" customHeight="1" x14ac:dyDescent="0.2">
      <c r="J656" s="83"/>
      <c r="K656" s="83"/>
      <c r="L656" s="83"/>
      <c r="M656" s="83"/>
      <c r="N656" s="83"/>
      <c r="O656" s="83"/>
      <c r="P656" s="83"/>
    </row>
    <row r="657" spans="10:16" s="3" customFormat="1" ht="22.7" customHeight="1" x14ac:dyDescent="0.2">
      <c r="J657" s="83"/>
      <c r="K657" s="83"/>
      <c r="L657" s="83"/>
      <c r="M657" s="83"/>
      <c r="N657" s="83"/>
      <c r="O657" s="83"/>
      <c r="P657" s="83"/>
    </row>
    <row r="658" spans="10:16" s="3" customFormat="1" ht="22.7" customHeight="1" x14ac:dyDescent="0.2">
      <c r="J658" s="83"/>
      <c r="K658" s="83"/>
      <c r="L658" s="83"/>
      <c r="M658" s="83"/>
      <c r="N658" s="83"/>
      <c r="O658" s="83"/>
      <c r="P658" s="83"/>
    </row>
    <row r="659" spans="10:16" s="3" customFormat="1" ht="22.7" customHeight="1" x14ac:dyDescent="0.2">
      <c r="J659" s="83"/>
      <c r="K659" s="83"/>
      <c r="L659" s="83"/>
      <c r="M659" s="83"/>
      <c r="N659" s="83"/>
      <c r="O659" s="83"/>
      <c r="P659" s="83"/>
    </row>
    <row r="660" spans="10:16" s="3" customFormat="1" ht="22.7" customHeight="1" x14ac:dyDescent="0.2">
      <c r="J660" s="83"/>
      <c r="K660" s="83"/>
      <c r="L660" s="83"/>
      <c r="M660" s="83"/>
      <c r="N660" s="83"/>
      <c r="O660" s="83"/>
      <c r="P660" s="83"/>
    </row>
    <row r="661" spans="10:16" s="3" customFormat="1" ht="22.7" customHeight="1" x14ac:dyDescent="0.2">
      <c r="J661" s="83"/>
      <c r="K661" s="83"/>
      <c r="L661" s="83"/>
      <c r="M661" s="83"/>
      <c r="N661" s="83"/>
      <c r="O661" s="83"/>
      <c r="P661" s="83"/>
    </row>
    <row r="662" spans="10:16" s="3" customFormat="1" ht="22.7" customHeight="1" x14ac:dyDescent="0.2">
      <c r="J662" s="83"/>
      <c r="K662" s="83"/>
      <c r="L662" s="83"/>
      <c r="M662" s="83"/>
      <c r="N662" s="83"/>
      <c r="O662" s="83"/>
      <c r="P662" s="83"/>
    </row>
    <row r="663" spans="10:16" s="3" customFormat="1" ht="22.7" customHeight="1" x14ac:dyDescent="0.2">
      <c r="J663" s="83"/>
      <c r="K663" s="83"/>
      <c r="L663" s="83"/>
      <c r="M663" s="83"/>
      <c r="N663" s="83"/>
      <c r="O663" s="83"/>
      <c r="P663" s="83"/>
    </row>
    <row r="664" spans="10:16" s="3" customFormat="1" ht="22.7" customHeight="1" x14ac:dyDescent="0.2">
      <c r="J664" s="83"/>
      <c r="K664" s="83"/>
      <c r="L664" s="83"/>
      <c r="M664" s="83"/>
      <c r="N664" s="83"/>
      <c r="O664" s="83"/>
      <c r="P664" s="83"/>
    </row>
    <row r="665" spans="10:16" s="3" customFormat="1" ht="22.7" customHeight="1" x14ac:dyDescent="0.2">
      <c r="J665" s="83"/>
      <c r="K665" s="83"/>
      <c r="L665" s="83"/>
      <c r="M665" s="83"/>
      <c r="N665" s="83"/>
      <c r="O665" s="83"/>
      <c r="P665" s="83"/>
    </row>
    <row r="666" spans="10:16" s="3" customFormat="1" ht="22.7" customHeight="1" x14ac:dyDescent="0.2">
      <c r="J666" s="83"/>
      <c r="K666" s="83"/>
      <c r="L666" s="83"/>
      <c r="M666" s="83"/>
      <c r="N666" s="83"/>
      <c r="O666" s="83"/>
      <c r="P666" s="83"/>
    </row>
    <row r="667" spans="10:16" s="3" customFormat="1" ht="22.7" customHeight="1" x14ac:dyDescent="0.2">
      <c r="J667" s="83"/>
      <c r="K667" s="83"/>
      <c r="L667" s="83"/>
      <c r="M667" s="83"/>
      <c r="N667" s="83"/>
      <c r="O667" s="83"/>
      <c r="P667" s="83"/>
    </row>
    <row r="668" spans="10:16" s="3" customFormat="1" ht="22.7" customHeight="1" x14ac:dyDescent="0.2">
      <c r="J668" s="83"/>
      <c r="K668" s="83"/>
      <c r="L668" s="83"/>
      <c r="M668" s="83"/>
      <c r="N668" s="83"/>
      <c r="O668" s="83"/>
      <c r="P668" s="83"/>
    </row>
    <row r="669" spans="10:16" s="3" customFormat="1" ht="22.7" customHeight="1" x14ac:dyDescent="0.2">
      <c r="J669" s="83"/>
      <c r="K669" s="83"/>
      <c r="L669" s="83"/>
      <c r="M669" s="83"/>
      <c r="N669" s="83"/>
      <c r="O669" s="83"/>
      <c r="P669" s="83"/>
    </row>
    <row r="670" spans="10:16" s="3" customFormat="1" ht="22.7" customHeight="1" x14ac:dyDescent="0.2">
      <c r="J670" s="83"/>
      <c r="K670" s="83"/>
      <c r="L670" s="83"/>
      <c r="M670" s="83"/>
      <c r="N670" s="83"/>
      <c r="O670" s="83"/>
      <c r="P670" s="83"/>
    </row>
    <row r="671" spans="10:16" s="3" customFormat="1" ht="22.7" customHeight="1" x14ac:dyDescent="0.2">
      <c r="J671" s="83"/>
      <c r="K671" s="83"/>
      <c r="L671" s="83"/>
      <c r="M671" s="83"/>
      <c r="N671" s="83"/>
      <c r="O671" s="83"/>
      <c r="P671" s="83"/>
    </row>
    <row r="672" spans="10:16" s="3" customFormat="1" ht="22.7" customHeight="1" x14ac:dyDescent="0.2">
      <c r="J672" s="83"/>
      <c r="K672" s="83"/>
      <c r="L672" s="83"/>
      <c r="M672" s="83"/>
      <c r="N672" s="83"/>
      <c r="O672" s="83"/>
      <c r="P672" s="83"/>
    </row>
    <row r="673" spans="10:16" s="3" customFormat="1" ht="22.7" customHeight="1" x14ac:dyDescent="0.2">
      <c r="J673" s="83"/>
      <c r="K673" s="83"/>
      <c r="L673" s="83"/>
      <c r="M673" s="83"/>
      <c r="N673" s="83"/>
      <c r="O673" s="83"/>
      <c r="P673" s="83"/>
    </row>
    <row r="674" spans="10:16" s="3" customFormat="1" ht="22.7" customHeight="1" x14ac:dyDescent="0.2">
      <c r="J674" s="83"/>
      <c r="K674" s="83"/>
      <c r="L674" s="83"/>
      <c r="M674" s="83"/>
      <c r="N674" s="83"/>
      <c r="O674" s="83"/>
      <c r="P674" s="83"/>
    </row>
    <row r="675" spans="10:16" s="3" customFormat="1" ht="22.7" customHeight="1" x14ac:dyDescent="0.2">
      <c r="J675" s="83"/>
      <c r="K675" s="83"/>
      <c r="L675" s="83"/>
      <c r="M675" s="83"/>
      <c r="N675" s="83"/>
      <c r="O675" s="83"/>
      <c r="P675" s="83"/>
    </row>
    <row r="676" spans="10:16" s="3" customFormat="1" ht="22.7" customHeight="1" x14ac:dyDescent="0.2">
      <c r="J676" s="83"/>
      <c r="K676" s="83"/>
      <c r="L676" s="83"/>
      <c r="M676" s="83"/>
      <c r="N676" s="83"/>
      <c r="O676" s="83"/>
      <c r="P676" s="83"/>
    </row>
    <row r="677" spans="10:16" s="3" customFormat="1" ht="22.7" customHeight="1" x14ac:dyDescent="0.2">
      <c r="J677" s="83"/>
      <c r="K677" s="83"/>
      <c r="L677" s="83"/>
      <c r="M677" s="83"/>
      <c r="N677" s="83"/>
      <c r="O677" s="83"/>
      <c r="P677" s="83"/>
    </row>
    <row r="678" spans="10:16" s="3" customFormat="1" ht="22.7" customHeight="1" x14ac:dyDescent="0.2">
      <c r="J678" s="83"/>
      <c r="K678" s="83"/>
      <c r="L678" s="83"/>
      <c r="M678" s="83"/>
      <c r="N678" s="83"/>
      <c r="O678" s="83"/>
      <c r="P678" s="83"/>
    </row>
    <row r="679" spans="10:16" s="3" customFormat="1" ht="22.7" customHeight="1" x14ac:dyDescent="0.2">
      <c r="J679" s="83"/>
      <c r="K679" s="83"/>
      <c r="L679" s="83"/>
      <c r="M679" s="83"/>
      <c r="N679" s="83"/>
      <c r="O679" s="83"/>
      <c r="P679" s="83"/>
    </row>
    <row r="680" spans="10:16" s="3" customFormat="1" ht="22.7" customHeight="1" x14ac:dyDescent="0.2">
      <c r="J680" s="83"/>
      <c r="K680" s="83"/>
      <c r="L680" s="83"/>
      <c r="M680" s="83"/>
      <c r="N680" s="83"/>
      <c r="O680" s="83"/>
      <c r="P680" s="83"/>
    </row>
    <row r="681" spans="10:16" s="3" customFormat="1" ht="22.7" customHeight="1" x14ac:dyDescent="0.2">
      <c r="J681" s="83"/>
      <c r="K681" s="83"/>
      <c r="L681" s="83"/>
      <c r="M681" s="83"/>
      <c r="N681" s="83"/>
      <c r="O681" s="83"/>
      <c r="P681" s="83"/>
    </row>
    <row r="682" spans="10:16" s="3" customFormat="1" ht="22.7" customHeight="1" x14ac:dyDescent="0.2">
      <c r="J682" s="83"/>
      <c r="K682" s="83"/>
      <c r="L682" s="83"/>
      <c r="M682" s="83"/>
      <c r="N682" s="83"/>
      <c r="O682" s="83"/>
      <c r="P682" s="83"/>
    </row>
    <row r="683" spans="10:16" s="3" customFormat="1" ht="22.7" customHeight="1" x14ac:dyDescent="0.2">
      <c r="J683" s="83"/>
      <c r="K683" s="83"/>
      <c r="L683" s="83"/>
      <c r="M683" s="83"/>
      <c r="N683" s="83"/>
      <c r="O683" s="83"/>
      <c r="P683" s="83"/>
    </row>
    <row r="684" spans="10:16" s="3" customFormat="1" ht="22.7" customHeight="1" x14ac:dyDescent="0.2">
      <c r="J684" s="83"/>
      <c r="K684" s="83"/>
      <c r="L684" s="83"/>
      <c r="M684" s="83"/>
      <c r="N684" s="83"/>
      <c r="O684" s="83"/>
      <c r="P684" s="83"/>
    </row>
    <row r="685" spans="10:16" s="3" customFormat="1" ht="22.7" customHeight="1" x14ac:dyDescent="0.2">
      <c r="J685" s="83"/>
      <c r="K685" s="83"/>
      <c r="L685" s="83"/>
      <c r="M685" s="83"/>
      <c r="N685" s="83"/>
      <c r="O685" s="83"/>
      <c r="P685" s="83"/>
    </row>
    <row r="686" spans="10:16" s="3" customFormat="1" ht="22.7" customHeight="1" x14ac:dyDescent="0.2">
      <c r="J686" s="83"/>
      <c r="K686" s="83"/>
      <c r="L686" s="83"/>
      <c r="M686" s="83"/>
      <c r="N686" s="83"/>
      <c r="O686" s="83"/>
      <c r="P686" s="83"/>
    </row>
    <row r="687" spans="10:16" s="3" customFormat="1" ht="22.7" customHeight="1" x14ac:dyDescent="0.2">
      <c r="J687" s="83"/>
      <c r="K687" s="83"/>
      <c r="L687" s="83"/>
      <c r="M687" s="83"/>
      <c r="N687" s="83"/>
      <c r="O687" s="83"/>
      <c r="P687" s="83"/>
    </row>
    <row r="688" spans="10:16" s="3" customFormat="1" ht="22.7" customHeight="1" x14ac:dyDescent="0.2">
      <c r="J688" s="83"/>
      <c r="K688" s="83"/>
      <c r="L688" s="83"/>
      <c r="M688" s="83"/>
      <c r="N688" s="83"/>
      <c r="O688" s="83"/>
      <c r="P688" s="83"/>
    </row>
    <row r="689" spans="10:16" s="3" customFormat="1" ht="22.7" customHeight="1" x14ac:dyDescent="0.2">
      <c r="J689" s="83"/>
      <c r="K689" s="83"/>
      <c r="L689" s="83"/>
      <c r="M689" s="83"/>
      <c r="N689" s="83"/>
      <c r="O689" s="83"/>
      <c r="P689" s="83"/>
    </row>
    <row r="690" spans="10:16" s="3" customFormat="1" ht="22.7" customHeight="1" x14ac:dyDescent="0.2">
      <c r="J690" s="83"/>
      <c r="K690" s="83"/>
      <c r="L690" s="83"/>
      <c r="M690" s="83"/>
      <c r="N690" s="83"/>
      <c r="O690" s="83"/>
      <c r="P690" s="83"/>
    </row>
    <row r="691" spans="10:16" s="3" customFormat="1" ht="22.7" customHeight="1" x14ac:dyDescent="0.2">
      <c r="J691" s="83"/>
      <c r="K691" s="83"/>
      <c r="L691" s="83"/>
      <c r="M691" s="83"/>
      <c r="N691" s="83"/>
      <c r="O691" s="83"/>
      <c r="P691" s="83"/>
    </row>
    <row r="692" spans="10:16" s="3" customFormat="1" ht="22.7" customHeight="1" x14ac:dyDescent="0.2">
      <c r="J692" s="83"/>
      <c r="K692" s="83"/>
      <c r="L692" s="83"/>
      <c r="M692" s="83"/>
      <c r="N692" s="83"/>
      <c r="O692" s="83"/>
      <c r="P692" s="83"/>
    </row>
    <row r="693" spans="10:16" s="3" customFormat="1" ht="22.7" customHeight="1" x14ac:dyDescent="0.2">
      <c r="J693" s="83"/>
      <c r="K693" s="83"/>
      <c r="L693" s="83"/>
      <c r="M693" s="83"/>
      <c r="N693" s="83"/>
      <c r="O693" s="83"/>
      <c r="P693" s="83"/>
    </row>
    <row r="694" spans="10:16" s="3" customFormat="1" ht="22.7" customHeight="1" x14ac:dyDescent="0.2">
      <c r="J694" s="83"/>
      <c r="K694" s="83"/>
      <c r="L694" s="83"/>
      <c r="M694" s="83"/>
      <c r="N694" s="83"/>
      <c r="O694" s="83"/>
      <c r="P694" s="83"/>
    </row>
    <row r="695" spans="10:16" s="3" customFormat="1" ht="22.7" customHeight="1" x14ac:dyDescent="0.2">
      <c r="J695" s="83"/>
      <c r="K695" s="83"/>
      <c r="L695" s="83"/>
      <c r="M695" s="83"/>
      <c r="N695" s="83"/>
      <c r="O695" s="83"/>
      <c r="P695" s="83"/>
    </row>
    <row r="696" spans="10:16" s="3" customFormat="1" ht="22.7" customHeight="1" x14ac:dyDescent="0.2">
      <c r="J696" s="83"/>
      <c r="K696" s="83"/>
      <c r="L696" s="83"/>
      <c r="M696" s="83"/>
      <c r="N696" s="83"/>
      <c r="O696" s="83"/>
      <c r="P696" s="83"/>
    </row>
    <row r="697" spans="10:16" s="3" customFormat="1" ht="22.7" customHeight="1" x14ac:dyDescent="0.2">
      <c r="J697" s="83"/>
      <c r="K697" s="83"/>
      <c r="L697" s="83"/>
      <c r="M697" s="83"/>
      <c r="N697" s="83"/>
      <c r="O697" s="83"/>
      <c r="P697" s="83"/>
    </row>
    <row r="698" spans="10:16" s="3" customFormat="1" ht="22.7" customHeight="1" x14ac:dyDescent="0.2">
      <c r="J698" s="83"/>
      <c r="K698" s="83"/>
      <c r="L698" s="83"/>
      <c r="M698" s="83"/>
      <c r="N698" s="83"/>
      <c r="O698" s="83"/>
      <c r="P698" s="83"/>
    </row>
    <row r="699" spans="10:16" s="3" customFormat="1" ht="22.7" customHeight="1" x14ac:dyDescent="0.2">
      <c r="J699" s="83"/>
      <c r="K699" s="83"/>
      <c r="L699" s="83"/>
      <c r="M699" s="83"/>
      <c r="N699" s="83"/>
      <c r="O699" s="83"/>
      <c r="P699" s="83"/>
    </row>
    <row r="700" spans="10:16" s="3" customFormat="1" ht="22.7" customHeight="1" x14ac:dyDescent="0.2">
      <c r="J700" s="83"/>
      <c r="K700" s="83"/>
      <c r="L700" s="83"/>
      <c r="M700" s="83"/>
      <c r="N700" s="83"/>
      <c r="O700" s="83"/>
      <c r="P700" s="83"/>
    </row>
    <row r="701" spans="10:16" s="3" customFormat="1" ht="22.7" customHeight="1" x14ac:dyDescent="0.2">
      <c r="J701" s="83"/>
      <c r="K701" s="83"/>
      <c r="L701" s="83"/>
      <c r="M701" s="83"/>
      <c r="N701" s="83"/>
      <c r="O701" s="83"/>
      <c r="P701" s="83"/>
    </row>
    <row r="702" spans="10:16" s="3" customFormat="1" ht="22.7" customHeight="1" x14ac:dyDescent="0.2">
      <c r="J702" s="83"/>
      <c r="K702" s="83"/>
      <c r="L702" s="83"/>
      <c r="M702" s="83"/>
      <c r="N702" s="83"/>
      <c r="O702" s="83"/>
      <c r="P702" s="83"/>
    </row>
    <row r="703" spans="10:16" s="3" customFormat="1" ht="22.7" customHeight="1" x14ac:dyDescent="0.2">
      <c r="J703" s="83"/>
      <c r="K703" s="83"/>
      <c r="L703" s="83"/>
      <c r="M703" s="83"/>
      <c r="N703" s="83"/>
      <c r="O703" s="83"/>
      <c r="P703" s="83"/>
    </row>
    <row r="704" spans="10:16" s="3" customFormat="1" ht="22.7" customHeight="1" x14ac:dyDescent="0.2">
      <c r="J704" s="83"/>
      <c r="K704" s="83"/>
      <c r="L704" s="83"/>
      <c r="M704" s="83"/>
      <c r="N704" s="83"/>
      <c r="O704" s="83"/>
      <c r="P704" s="83"/>
    </row>
    <row r="705" spans="10:16" s="3" customFormat="1" ht="22.7" customHeight="1" x14ac:dyDescent="0.2">
      <c r="J705" s="83"/>
      <c r="K705" s="83"/>
      <c r="L705" s="83"/>
      <c r="M705" s="83"/>
      <c r="N705" s="83"/>
      <c r="O705" s="83"/>
      <c r="P705" s="83"/>
    </row>
    <row r="706" spans="10:16" s="3" customFormat="1" ht="22.7" customHeight="1" x14ac:dyDescent="0.2">
      <c r="J706" s="83"/>
      <c r="K706" s="83"/>
      <c r="L706" s="83"/>
      <c r="M706" s="83"/>
      <c r="N706" s="83"/>
      <c r="O706" s="83"/>
      <c r="P706" s="83"/>
    </row>
    <row r="707" spans="10:16" s="3" customFormat="1" ht="22.7" customHeight="1" x14ac:dyDescent="0.2">
      <c r="J707" s="83"/>
      <c r="K707" s="83"/>
      <c r="L707" s="83"/>
      <c r="M707" s="83"/>
      <c r="N707" s="83"/>
      <c r="O707" s="83"/>
      <c r="P707" s="83"/>
    </row>
    <row r="708" spans="10:16" s="3" customFormat="1" ht="22.7" customHeight="1" x14ac:dyDescent="0.2">
      <c r="J708" s="83"/>
      <c r="K708" s="83"/>
      <c r="L708" s="83"/>
      <c r="M708" s="83"/>
      <c r="N708" s="83"/>
      <c r="O708" s="83"/>
      <c r="P708" s="83"/>
    </row>
    <row r="709" spans="10:16" s="3" customFormat="1" ht="22.7" customHeight="1" x14ac:dyDescent="0.2">
      <c r="J709" s="83"/>
      <c r="K709" s="83"/>
      <c r="L709" s="83"/>
      <c r="M709" s="83"/>
      <c r="N709" s="83"/>
      <c r="O709" s="83"/>
      <c r="P709" s="83"/>
    </row>
    <row r="710" spans="10:16" s="3" customFormat="1" ht="22.7" customHeight="1" x14ac:dyDescent="0.2">
      <c r="J710" s="83"/>
      <c r="K710" s="83"/>
      <c r="L710" s="83"/>
      <c r="M710" s="83"/>
      <c r="N710" s="83"/>
      <c r="O710" s="83"/>
      <c r="P710" s="83"/>
    </row>
    <row r="711" spans="10:16" s="3" customFormat="1" ht="22.7" customHeight="1" x14ac:dyDescent="0.2">
      <c r="J711" s="83"/>
      <c r="K711" s="83"/>
      <c r="L711" s="83"/>
      <c r="M711" s="83"/>
      <c r="N711" s="83"/>
      <c r="O711" s="83"/>
      <c r="P711" s="83"/>
    </row>
    <row r="712" spans="10:16" s="3" customFormat="1" ht="22.7" customHeight="1" x14ac:dyDescent="0.2">
      <c r="J712" s="83"/>
      <c r="K712" s="83"/>
      <c r="L712" s="83"/>
      <c r="M712" s="83"/>
      <c r="N712" s="83"/>
      <c r="O712" s="83"/>
      <c r="P712" s="83"/>
    </row>
    <row r="713" spans="10:16" s="3" customFormat="1" ht="22.7" customHeight="1" x14ac:dyDescent="0.2">
      <c r="J713" s="83"/>
      <c r="K713" s="83"/>
      <c r="L713" s="83"/>
      <c r="M713" s="83"/>
      <c r="N713" s="83"/>
      <c r="O713" s="83"/>
      <c r="P713" s="83"/>
    </row>
    <row r="714" spans="10:16" s="3" customFormat="1" ht="22.7" customHeight="1" x14ac:dyDescent="0.2">
      <c r="J714" s="83"/>
      <c r="K714" s="83"/>
      <c r="L714" s="83"/>
      <c r="M714" s="83"/>
      <c r="N714" s="83"/>
      <c r="O714" s="83"/>
      <c r="P714" s="83"/>
    </row>
    <row r="715" spans="10:16" s="3" customFormat="1" ht="22.7" customHeight="1" x14ac:dyDescent="0.2">
      <c r="J715" s="83"/>
      <c r="K715" s="83"/>
      <c r="L715" s="83"/>
      <c r="M715" s="83"/>
      <c r="N715" s="83"/>
      <c r="O715" s="83"/>
      <c r="P715" s="83"/>
    </row>
    <row r="716" spans="10:16" s="3" customFormat="1" ht="22.7" customHeight="1" x14ac:dyDescent="0.2">
      <c r="J716" s="83"/>
      <c r="K716" s="83"/>
      <c r="L716" s="83"/>
      <c r="M716" s="83"/>
      <c r="N716" s="83"/>
      <c r="O716" s="83"/>
      <c r="P716" s="83"/>
    </row>
    <row r="717" spans="10:16" s="3" customFormat="1" ht="22.7" customHeight="1" x14ac:dyDescent="0.2">
      <c r="J717" s="83"/>
      <c r="K717" s="83"/>
      <c r="L717" s="83"/>
      <c r="M717" s="83"/>
      <c r="N717" s="83"/>
      <c r="O717" s="83"/>
      <c r="P717" s="83"/>
    </row>
    <row r="718" spans="10:16" s="3" customFormat="1" ht="22.7" customHeight="1" x14ac:dyDescent="0.2">
      <c r="J718" s="83"/>
      <c r="K718" s="83"/>
      <c r="L718" s="83"/>
      <c r="M718" s="83"/>
      <c r="N718" s="83"/>
      <c r="O718" s="83"/>
      <c r="P718" s="83"/>
    </row>
    <row r="719" spans="10:16" s="3" customFormat="1" ht="22.7" customHeight="1" x14ac:dyDescent="0.2">
      <c r="J719" s="83"/>
      <c r="K719" s="83"/>
      <c r="L719" s="83"/>
      <c r="M719" s="83"/>
      <c r="N719" s="83"/>
      <c r="O719" s="83"/>
      <c r="P719" s="83"/>
    </row>
    <row r="720" spans="10:16" s="3" customFormat="1" ht="22.7" customHeight="1" x14ac:dyDescent="0.2">
      <c r="J720" s="83"/>
      <c r="K720" s="83"/>
      <c r="L720" s="83"/>
      <c r="M720" s="83"/>
      <c r="N720" s="83"/>
      <c r="O720" s="83"/>
      <c r="P720" s="83"/>
    </row>
    <row r="721" spans="10:16" s="3" customFormat="1" ht="22.7" customHeight="1" x14ac:dyDescent="0.2">
      <c r="J721" s="83"/>
      <c r="K721" s="83"/>
      <c r="L721" s="83"/>
      <c r="M721" s="83"/>
      <c r="N721" s="83"/>
      <c r="O721" s="83"/>
      <c r="P721" s="83"/>
    </row>
    <row r="722" spans="10:16" s="3" customFormat="1" ht="22.7" customHeight="1" x14ac:dyDescent="0.2">
      <c r="J722" s="83"/>
      <c r="K722" s="83"/>
      <c r="L722" s="83"/>
      <c r="M722" s="83"/>
      <c r="N722" s="83"/>
      <c r="O722" s="83"/>
      <c r="P722" s="83"/>
    </row>
    <row r="723" spans="10:16" s="3" customFormat="1" ht="22.7" customHeight="1" x14ac:dyDescent="0.2">
      <c r="J723" s="83"/>
      <c r="K723" s="83"/>
      <c r="L723" s="83"/>
      <c r="M723" s="83"/>
      <c r="N723" s="83"/>
      <c r="O723" s="83"/>
      <c r="P723" s="83"/>
    </row>
    <row r="724" spans="10:16" s="3" customFormat="1" ht="22.7" customHeight="1" x14ac:dyDescent="0.2">
      <c r="J724" s="83"/>
      <c r="K724" s="83"/>
      <c r="L724" s="83"/>
      <c r="M724" s="83"/>
      <c r="N724" s="83"/>
      <c r="O724" s="83"/>
      <c r="P724" s="83"/>
    </row>
    <row r="725" spans="10:16" s="3" customFormat="1" ht="22.7" customHeight="1" x14ac:dyDescent="0.2">
      <c r="J725" s="83"/>
      <c r="K725" s="83"/>
      <c r="L725" s="83"/>
      <c r="M725" s="83"/>
      <c r="N725" s="83"/>
      <c r="O725" s="83"/>
      <c r="P725" s="83"/>
    </row>
    <row r="726" spans="10:16" s="3" customFormat="1" ht="22.7" customHeight="1" x14ac:dyDescent="0.2">
      <c r="J726" s="83"/>
      <c r="K726" s="83"/>
      <c r="L726" s="83"/>
      <c r="M726" s="83"/>
      <c r="N726" s="83"/>
      <c r="O726" s="83"/>
      <c r="P726" s="83"/>
    </row>
    <row r="727" spans="10:16" s="3" customFormat="1" ht="22.7" customHeight="1" x14ac:dyDescent="0.2">
      <c r="J727" s="83"/>
      <c r="K727" s="83"/>
      <c r="L727" s="83"/>
      <c r="M727" s="83"/>
      <c r="N727" s="83"/>
      <c r="O727" s="83"/>
      <c r="P727" s="83"/>
    </row>
    <row r="728" spans="10:16" s="3" customFormat="1" ht="22.7" customHeight="1" x14ac:dyDescent="0.2">
      <c r="J728" s="83"/>
      <c r="K728" s="83"/>
      <c r="L728" s="83"/>
      <c r="M728" s="83"/>
      <c r="N728" s="83"/>
      <c r="O728" s="83"/>
      <c r="P728" s="83"/>
    </row>
    <row r="729" spans="10:16" s="3" customFormat="1" ht="22.7" customHeight="1" x14ac:dyDescent="0.2">
      <c r="J729" s="83"/>
      <c r="K729" s="83"/>
      <c r="L729" s="83"/>
      <c r="M729" s="83"/>
      <c r="N729" s="83"/>
      <c r="O729" s="83"/>
      <c r="P729" s="83"/>
    </row>
    <row r="730" spans="10:16" s="3" customFormat="1" ht="22.7" customHeight="1" x14ac:dyDescent="0.2">
      <c r="J730" s="83"/>
      <c r="K730" s="83"/>
      <c r="L730" s="83"/>
      <c r="M730" s="83"/>
      <c r="N730" s="83"/>
      <c r="O730" s="83"/>
      <c r="P730" s="83"/>
    </row>
    <row r="731" spans="10:16" s="3" customFormat="1" ht="22.7" customHeight="1" x14ac:dyDescent="0.2">
      <c r="J731" s="83"/>
      <c r="K731" s="83"/>
      <c r="L731" s="83"/>
      <c r="M731" s="83"/>
      <c r="N731" s="83"/>
      <c r="O731" s="83"/>
      <c r="P731" s="83"/>
    </row>
    <row r="732" spans="10:16" s="3" customFormat="1" ht="22.7" customHeight="1" x14ac:dyDescent="0.2">
      <c r="J732" s="83"/>
      <c r="K732" s="83"/>
      <c r="L732" s="83"/>
      <c r="M732" s="83"/>
      <c r="N732" s="83"/>
      <c r="O732" s="83"/>
      <c r="P732" s="83"/>
    </row>
    <row r="733" spans="10:16" s="3" customFormat="1" ht="22.7" customHeight="1" x14ac:dyDescent="0.2">
      <c r="J733" s="83"/>
      <c r="K733" s="83"/>
      <c r="L733" s="83"/>
      <c r="M733" s="83"/>
      <c r="N733" s="83"/>
      <c r="O733" s="83"/>
      <c r="P733" s="83"/>
    </row>
    <row r="734" spans="10:16" s="3" customFormat="1" ht="22.7" customHeight="1" x14ac:dyDescent="0.2">
      <c r="J734" s="83"/>
      <c r="K734" s="83"/>
      <c r="L734" s="83"/>
      <c r="M734" s="83"/>
      <c r="N734" s="83"/>
      <c r="O734" s="83"/>
      <c r="P734" s="83"/>
    </row>
    <row r="735" spans="10:16" s="3" customFormat="1" ht="22.7" customHeight="1" x14ac:dyDescent="0.2">
      <c r="J735" s="83"/>
      <c r="K735" s="83"/>
      <c r="L735" s="83"/>
      <c r="M735" s="83"/>
      <c r="N735" s="83"/>
      <c r="O735" s="83"/>
      <c r="P735" s="83"/>
    </row>
    <row r="736" spans="10:16" s="3" customFormat="1" ht="22.7" customHeight="1" x14ac:dyDescent="0.2">
      <c r="J736" s="83"/>
      <c r="K736" s="83"/>
      <c r="L736" s="83"/>
      <c r="M736" s="83"/>
      <c r="N736" s="83"/>
      <c r="O736" s="83"/>
      <c r="P736" s="83"/>
    </row>
    <row r="737" spans="10:16" s="3" customFormat="1" ht="22.7" customHeight="1" x14ac:dyDescent="0.2">
      <c r="J737" s="83"/>
      <c r="K737" s="83"/>
      <c r="L737" s="83"/>
      <c r="M737" s="83"/>
      <c r="N737" s="83"/>
      <c r="O737" s="83"/>
      <c r="P737" s="83"/>
    </row>
    <row r="738" spans="10:16" s="3" customFormat="1" ht="22.7" customHeight="1" x14ac:dyDescent="0.2">
      <c r="J738" s="83"/>
      <c r="K738" s="83"/>
      <c r="L738" s="83"/>
      <c r="M738" s="83"/>
      <c r="N738" s="83"/>
      <c r="O738" s="83"/>
      <c r="P738" s="83"/>
    </row>
    <row r="739" spans="10:16" s="3" customFormat="1" ht="22.7" customHeight="1" x14ac:dyDescent="0.2">
      <c r="J739" s="83"/>
      <c r="K739" s="83"/>
      <c r="L739" s="83"/>
      <c r="M739" s="83"/>
      <c r="N739" s="83"/>
      <c r="O739" s="83"/>
      <c r="P739" s="83"/>
    </row>
    <row r="740" spans="10:16" s="3" customFormat="1" ht="22.7" customHeight="1" x14ac:dyDescent="0.2">
      <c r="J740" s="83"/>
      <c r="K740" s="83"/>
      <c r="L740" s="83"/>
      <c r="M740" s="83"/>
      <c r="N740" s="83"/>
      <c r="O740" s="83"/>
      <c r="P740" s="83"/>
    </row>
    <row r="741" spans="10:16" s="3" customFormat="1" ht="22.7" customHeight="1" x14ac:dyDescent="0.2">
      <c r="J741" s="83"/>
      <c r="K741" s="83"/>
      <c r="L741" s="83"/>
      <c r="M741" s="83"/>
      <c r="N741" s="83"/>
      <c r="O741" s="83"/>
      <c r="P741" s="83"/>
    </row>
    <row r="742" spans="10:16" s="3" customFormat="1" ht="22.7" customHeight="1" x14ac:dyDescent="0.2">
      <c r="J742" s="83"/>
      <c r="K742" s="83"/>
      <c r="L742" s="83"/>
      <c r="M742" s="83"/>
      <c r="N742" s="83"/>
      <c r="O742" s="83"/>
      <c r="P742" s="83"/>
    </row>
    <row r="743" spans="10:16" s="3" customFormat="1" ht="22.7" customHeight="1" x14ac:dyDescent="0.2">
      <c r="J743" s="83"/>
      <c r="K743" s="83"/>
      <c r="L743" s="83"/>
      <c r="M743" s="83"/>
      <c r="N743" s="83"/>
      <c r="O743" s="83"/>
      <c r="P743" s="83"/>
    </row>
    <row r="744" spans="10:16" s="3" customFormat="1" ht="22.7" customHeight="1" x14ac:dyDescent="0.2">
      <c r="J744" s="83"/>
      <c r="K744" s="83"/>
      <c r="L744" s="83"/>
      <c r="M744" s="83"/>
      <c r="N744" s="83"/>
      <c r="O744" s="83"/>
      <c r="P744" s="83"/>
    </row>
    <row r="745" spans="10:16" s="3" customFormat="1" ht="22.7" customHeight="1" x14ac:dyDescent="0.2">
      <c r="J745" s="83"/>
      <c r="K745" s="83"/>
      <c r="L745" s="83"/>
      <c r="M745" s="83"/>
      <c r="N745" s="83"/>
      <c r="O745" s="83"/>
      <c r="P745" s="83"/>
    </row>
    <row r="746" spans="10:16" s="3" customFormat="1" ht="22.7" customHeight="1" x14ac:dyDescent="0.2">
      <c r="J746" s="83"/>
      <c r="K746" s="83"/>
      <c r="L746" s="83"/>
      <c r="M746" s="83"/>
      <c r="N746" s="83"/>
      <c r="O746" s="83"/>
      <c r="P746" s="83"/>
    </row>
    <row r="747" spans="10:16" s="3" customFormat="1" ht="22.7" customHeight="1" x14ac:dyDescent="0.2">
      <c r="J747" s="83"/>
      <c r="K747" s="83"/>
      <c r="L747" s="83"/>
      <c r="M747" s="83"/>
      <c r="N747" s="83"/>
      <c r="O747" s="83"/>
      <c r="P747" s="83"/>
    </row>
    <row r="748" spans="10:16" s="3" customFormat="1" ht="22.7" customHeight="1" x14ac:dyDescent="0.2">
      <c r="J748" s="83"/>
      <c r="K748" s="83"/>
      <c r="L748" s="83"/>
      <c r="M748" s="83"/>
      <c r="N748" s="83"/>
      <c r="O748" s="83"/>
      <c r="P748" s="83"/>
    </row>
    <row r="749" spans="10:16" s="3" customFormat="1" ht="22.7" customHeight="1" x14ac:dyDescent="0.2">
      <c r="J749" s="83"/>
      <c r="K749" s="83"/>
      <c r="L749" s="83"/>
      <c r="M749" s="83"/>
      <c r="N749" s="83"/>
      <c r="O749" s="83"/>
      <c r="P749" s="83"/>
    </row>
    <row r="750" spans="10:16" s="3" customFormat="1" ht="22.7" customHeight="1" x14ac:dyDescent="0.2">
      <c r="J750" s="83"/>
      <c r="K750" s="83"/>
      <c r="L750" s="83"/>
      <c r="M750" s="83"/>
      <c r="N750" s="83"/>
      <c r="O750" s="83"/>
      <c r="P750" s="83"/>
    </row>
    <row r="751" spans="10:16" s="3" customFormat="1" ht="22.7" customHeight="1" x14ac:dyDescent="0.2">
      <c r="J751" s="83"/>
      <c r="K751" s="83"/>
      <c r="L751" s="83"/>
      <c r="M751" s="83"/>
      <c r="N751" s="83"/>
      <c r="O751" s="83"/>
      <c r="P751" s="83"/>
    </row>
    <row r="752" spans="10:16" s="3" customFormat="1" ht="22.7" customHeight="1" x14ac:dyDescent="0.2">
      <c r="J752" s="83"/>
      <c r="K752" s="83"/>
      <c r="L752" s="83"/>
      <c r="M752" s="83"/>
      <c r="N752" s="83"/>
      <c r="O752" s="83"/>
      <c r="P752" s="83"/>
    </row>
    <row r="753" spans="10:16" s="3" customFormat="1" ht="22.7" customHeight="1" x14ac:dyDescent="0.2">
      <c r="J753" s="83"/>
      <c r="K753" s="83"/>
      <c r="L753" s="83"/>
      <c r="M753" s="83"/>
      <c r="N753" s="83"/>
      <c r="O753" s="83"/>
      <c r="P753" s="83"/>
    </row>
    <row r="754" spans="10:16" s="3" customFormat="1" ht="22.7" customHeight="1" x14ac:dyDescent="0.2">
      <c r="J754" s="83"/>
      <c r="K754" s="83"/>
      <c r="L754" s="83"/>
      <c r="M754" s="83"/>
      <c r="N754" s="83"/>
      <c r="O754" s="83"/>
      <c r="P754" s="83"/>
    </row>
    <row r="755" spans="10:16" s="3" customFormat="1" ht="22.7" customHeight="1" x14ac:dyDescent="0.2">
      <c r="J755" s="83"/>
      <c r="K755" s="83"/>
      <c r="L755" s="83"/>
      <c r="M755" s="83"/>
      <c r="N755" s="83"/>
      <c r="O755" s="83"/>
      <c r="P755" s="83"/>
    </row>
    <row r="756" spans="10:16" s="3" customFormat="1" ht="22.7" customHeight="1" x14ac:dyDescent="0.2">
      <c r="J756" s="83"/>
      <c r="K756" s="83"/>
      <c r="L756" s="83"/>
      <c r="M756" s="83"/>
      <c r="N756" s="83"/>
      <c r="O756" s="83"/>
      <c r="P756" s="83"/>
    </row>
    <row r="757" spans="10:16" s="3" customFormat="1" ht="22.7" customHeight="1" x14ac:dyDescent="0.2">
      <c r="J757" s="83"/>
      <c r="K757" s="83"/>
      <c r="L757" s="83"/>
      <c r="M757" s="83"/>
      <c r="N757" s="83"/>
      <c r="O757" s="83"/>
      <c r="P757" s="83"/>
    </row>
    <row r="758" spans="10:16" s="3" customFormat="1" ht="22.7" customHeight="1" x14ac:dyDescent="0.2">
      <c r="J758" s="83"/>
      <c r="K758" s="83"/>
      <c r="L758" s="83"/>
      <c r="M758" s="83"/>
      <c r="N758" s="83"/>
      <c r="O758" s="83"/>
      <c r="P758" s="83"/>
    </row>
    <row r="759" spans="10:16" s="3" customFormat="1" ht="22.7" customHeight="1" x14ac:dyDescent="0.2">
      <c r="J759" s="83"/>
      <c r="K759" s="83"/>
      <c r="L759" s="83"/>
      <c r="M759" s="83"/>
      <c r="N759" s="83"/>
      <c r="O759" s="83"/>
      <c r="P759" s="83"/>
    </row>
    <row r="760" spans="10:16" s="3" customFormat="1" ht="22.7" customHeight="1" x14ac:dyDescent="0.2">
      <c r="J760" s="83"/>
      <c r="K760" s="83"/>
      <c r="L760" s="83"/>
      <c r="M760" s="83"/>
      <c r="N760" s="83"/>
      <c r="O760" s="83"/>
      <c r="P760" s="83"/>
    </row>
    <row r="761" spans="10:16" s="3" customFormat="1" ht="22.7" customHeight="1" x14ac:dyDescent="0.2">
      <c r="J761" s="83"/>
      <c r="K761" s="83"/>
      <c r="L761" s="83"/>
      <c r="M761" s="83"/>
      <c r="N761" s="83"/>
      <c r="O761" s="83"/>
      <c r="P761" s="83"/>
    </row>
    <row r="762" spans="10:16" s="3" customFormat="1" ht="22.7" customHeight="1" x14ac:dyDescent="0.2">
      <c r="J762" s="83"/>
      <c r="K762" s="83"/>
      <c r="L762" s="83"/>
      <c r="M762" s="83"/>
      <c r="N762" s="83"/>
      <c r="O762" s="83"/>
      <c r="P762" s="83"/>
    </row>
    <row r="763" spans="10:16" s="3" customFormat="1" ht="22.7" customHeight="1" x14ac:dyDescent="0.2">
      <c r="J763" s="83"/>
      <c r="K763" s="83"/>
      <c r="L763" s="83"/>
      <c r="M763" s="83"/>
      <c r="N763" s="83"/>
      <c r="O763" s="83"/>
      <c r="P763" s="83"/>
    </row>
    <row r="764" spans="10:16" s="3" customFormat="1" ht="22.7" customHeight="1" x14ac:dyDescent="0.2">
      <c r="J764" s="83"/>
      <c r="K764" s="83"/>
      <c r="L764" s="83"/>
      <c r="M764" s="83"/>
      <c r="N764" s="83"/>
      <c r="O764" s="83"/>
      <c r="P764" s="83"/>
    </row>
    <row r="765" spans="10:16" s="3" customFormat="1" ht="22.7" customHeight="1" x14ac:dyDescent="0.2">
      <c r="J765" s="83"/>
      <c r="K765" s="83"/>
      <c r="L765" s="83"/>
      <c r="M765" s="83"/>
      <c r="N765" s="83"/>
      <c r="O765" s="83"/>
      <c r="P765" s="83"/>
    </row>
    <row r="766" spans="10:16" s="3" customFormat="1" ht="22.7" customHeight="1" x14ac:dyDescent="0.2">
      <c r="J766" s="83"/>
      <c r="K766" s="83"/>
      <c r="L766" s="83"/>
      <c r="M766" s="83"/>
      <c r="N766" s="83"/>
      <c r="O766" s="83"/>
      <c r="P766" s="83"/>
    </row>
    <row r="767" spans="10:16" s="3" customFormat="1" ht="22.7" customHeight="1" x14ac:dyDescent="0.2">
      <c r="J767" s="83"/>
      <c r="K767" s="83"/>
      <c r="L767" s="83"/>
      <c r="M767" s="83"/>
      <c r="N767" s="83"/>
      <c r="O767" s="83"/>
      <c r="P767" s="83"/>
    </row>
    <row r="768" spans="10:16" s="3" customFormat="1" ht="22.7" customHeight="1" x14ac:dyDescent="0.2">
      <c r="J768" s="83"/>
      <c r="K768" s="83"/>
      <c r="L768" s="83"/>
      <c r="M768" s="83"/>
      <c r="N768" s="83"/>
      <c r="O768" s="83"/>
      <c r="P768" s="83"/>
    </row>
    <row r="769" spans="10:16" s="3" customFormat="1" ht="22.7" customHeight="1" x14ac:dyDescent="0.2">
      <c r="J769" s="83"/>
      <c r="K769" s="83"/>
      <c r="L769" s="83"/>
      <c r="M769" s="83"/>
      <c r="N769" s="83"/>
      <c r="O769" s="83"/>
      <c r="P769" s="83"/>
    </row>
    <row r="770" spans="10:16" s="3" customFormat="1" ht="22.7" customHeight="1" x14ac:dyDescent="0.2">
      <c r="J770" s="83"/>
      <c r="K770" s="83"/>
      <c r="L770" s="83"/>
      <c r="M770" s="83"/>
      <c r="N770" s="83"/>
      <c r="O770" s="83"/>
      <c r="P770" s="83"/>
    </row>
    <row r="771" spans="10:16" s="3" customFormat="1" ht="22.7" customHeight="1" x14ac:dyDescent="0.2">
      <c r="J771" s="83"/>
      <c r="K771" s="83"/>
      <c r="L771" s="83"/>
      <c r="M771" s="83"/>
      <c r="N771" s="83"/>
      <c r="O771" s="83"/>
      <c r="P771" s="83"/>
    </row>
  </sheetData>
  <sheetProtection selectLockedCells="1" selectUnlockedCells="1"/>
  <autoFilter ref="A1:I165"/>
  <mergeCells count="65">
    <mergeCell ref="I3:I4"/>
    <mergeCell ref="A8:A9"/>
    <mergeCell ref="D8:D9"/>
    <mergeCell ref="A3:A4"/>
    <mergeCell ref="F3:F4"/>
    <mergeCell ref="G3:G4"/>
    <mergeCell ref="D3:D4"/>
    <mergeCell ref="H3:H4"/>
    <mergeCell ref="F8:F9"/>
    <mergeCell ref="G8:G9"/>
    <mergeCell ref="F10:F11"/>
    <mergeCell ref="G10:G11"/>
    <mergeCell ref="I16:I17"/>
    <mergeCell ref="H8:H9"/>
    <mergeCell ref="A93:A94"/>
    <mergeCell ref="I8:I9"/>
    <mergeCell ref="A12:A13"/>
    <mergeCell ref="D12:D13"/>
    <mergeCell ref="F12:F13"/>
    <mergeCell ref="G12:G13"/>
    <mergeCell ref="H12:H13"/>
    <mergeCell ref="I12:I13"/>
    <mergeCell ref="A16:A17"/>
    <mergeCell ref="D16:D17"/>
    <mergeCell ref="F16:F17"/>
    <mergeCell ref="G16:G17"/>
    <mergeCell ref="D62:D63"/>
    <mergeCell ref="F62:F63"/>
    <mergeCell ref="G62:G63"/>
    <mergeCell ref="H16:H17"/>
    <mergeCell ref="A60:A61"/>
    <mergeCell ref="B60:B61"/>
    <mergeCell ref="D60:D61"/>
    <mergeCell ref="F60:F61"/>
    <mergeCell ref="G60:G61"/>
    <mergeCell ref="F25:F26"/>
    <mergeCell ref="G25:G26"/>
    <mergeCell ref="A97:A98"/>
    <mergeCell ref="B97:B98"/>
    <mergeCell ref="D97:D98"/>
    <mergeCell ref="E97:E98"/>
    <mergeCell ref="F97:F98"/>
    <mergeCell ref="I60:I61"/>
    <mergeCell ref="H62:H63"/>
    <mergeCell ref="I62:I63"/>
    <mergeCell ref="H60:H61"/>
    <mergeCell ref="A95:A96"/>
    <mergeCell ref="B95:B96"/>
    <mergeCell ref="D95:D96"/>
    <mergeCell ref="E95:E96"/>
    <mergeCell ref="F95:F96"/>
    <mergeCell ref="B93:B94"/>
    <mergeCell ref="D93:D94"/>
    <mergeCell ref="E93:E94"/>
    <mergeCell ref="F93:F94"/>
    <mergeCell ref="G93:G94"/>
    <mergeCell ref="A62:A63"/>
    <mergeCell ref="B62:B63"/>
    <mergeCell ref="I93:I94"/>
    <mergeCell ref="H93:H94"/>
    <mergeCell ref="G97:G98"/>
    <mergeCell ref="H97:H98"/>
    <mergeCell ref="G95:G96"/>
    <mergeCell ref="H95:H96"/>
    <mergeCell ref="I95:I96"/>
  </mergeCells>
  <hyperlinks>
    <hyperlink ref="C42" r:id="rId1" tooltip="ГОСТ 8240-97 (2002) " display="https://www.lador.ru/gost-8240-97/"/>
  </hyperlinks>
  <pageMargins left="0" right="0" top="0" bottom="0" header="0.51180555555555551" footer="0.51180555555555551"/>
  <pageSetup paperSize="8" scale="63" fitToHeight="100" orientation="landscape" horizontalDpi="300" verticalDpi="30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F29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Итоговая спецификация</vt:lpstr>
      <vt:lpstr>Рабочий лист</vt:lpstr>
      <vt:lpstr>Лист1</vt:lpstr>
      <vt:lpstr>'Итоговая спецификация'!Print_Area</vt:lpstr>
      <vt:lpstr>'Итоговая спецификация'!Область_печати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Маслов Андрей Вячеславович</dc:creator>
  <cp:lastModifiedBy>Воронков Александр Сергеевич</cp:lastModifiedBy>
  <cp:lastPrinted>2020-09-22T07:03:18Z</cp:lastPrinted>
  <dcterms:created xsi:type="dcterms:W3CDTF">2014-04-08T05:35:49Z</dcterms:created>
  <dcterms:modified xsi:type="dcterms:W3CDTF">2020-09-22T07:03:40Z</dcterms:modified>
</cp:coreProperties>
</file>